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oriyama-j84vy\Desktop\"/>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<sst xmlns="http://schemas.openxmlformats.org/spreadsheetml/2006/main" count="2055" uniqueCount="533">
  <si>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</si>
  <si>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</si>
  <si>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</si>
  <si>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</si>
  <si>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</si>
  <si>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</si>
  <si>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</si>
  <si>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</si>
  <si>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</si>
  <si>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</si>
  <si>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</si>
  <si>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</si>
  <si>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</si>
  <si>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</si>
  <si>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</si>
  <si>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</si>
  <si>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</si>
  <si>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</si>
  <si>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</si>
  <si>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</si>
  <si>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</si>
  <si>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</si>
  <si>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</si>
  <si>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</si>
  <si>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</si>
  <si>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</si>
  <si>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</si>
  <si>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</si>
  <si>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</si>
  <si>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</si>
  <si>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</si>
  <si>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</si>
  <si>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</si>
  <si>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</si>
  <si>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</si>
  <si>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</si>
  <si>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</si>
  <si>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</si>
  <si>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</si>
  <si>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</si>
  <si>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</si>
  <si>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</si>
  <si>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</si>
  <si>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</si>
  <si>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</si>
  <si>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</si>
  <si>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</si>
  <si>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</si>
  <si>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</si>
  <si>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</si>
  <si>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</si>
  <si>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</si>
  <si>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</si>
  <si>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</si>
  <si>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</si>
  <si>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</si>
  <si>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</si>
  <si>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</si>
  <si>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</si>
  <si>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</si>
  <si>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</si>
  <si>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</si>
  <si>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</si>
  <si>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</si>
  <si>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</si>
  <si>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</si>
  <si>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</si>
  <si>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</si>
  <si>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</si>
  <si>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</si>
  <si>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</si>
  <si>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</si>
  <si>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</si>
  <si>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</si>
  <si>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</si>
  <si>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</si>
  <si>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</si>
  <si>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</si>
  <si>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</si>
  <si>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</si>
  <si>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</si>
  <si>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</si>
  <si>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</si>
  <si>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</si>
  <si>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</si>
  <si>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</si>
  <si>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</si>
  <si>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</si>
  <si>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</si>
  <si>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</si>
  <si>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</si>
  <si>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</si>
  <si>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</si>
  <si>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</si>
  <si>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</si>
  <si>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</si>
  <si>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</si>
  <si>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</si>
  <si>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</si>
  <si>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</si>
  <si>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</si>
  <si>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</si>
  <si>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</si>
  <si>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</si>
  <si>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</si>
  <si>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</si>
  <si>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</si>
  <si>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</si>
  <si>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</si>
  <si>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</si>
  <si>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</si>
  <si>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</si>
  <si>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</si>
  <si>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</si>
  <si>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</si>
  <si>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</si>
  <si>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</si>
  <si>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</si>
  <si>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</si>
  <si>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</si>
  <si>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</si>
  <si>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</si>
  <si>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</si>
  <si>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</si>
  <si>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</si>
  <si>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</si>
  <si>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</si>
  <si>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</si>
  <si>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</si>
  <si>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</si>
  <si>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</si>
  <si>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</si>
  <si>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</si>
  <si>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</si>
  <si>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</si>
  <si>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</si>
  <si>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</si>
  <si>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</si>
  <si>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</si>
  <si>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</si>
  <si>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</si>
  <si>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</si>
  <si>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</si>
  <si>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</si>
  <si>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</si>
  <si>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</si>
  <si>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</si>
  <si>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</si>
  <si>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</si>
  <si>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</si>
  <si>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</si>
  <si>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</si>
  <si>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</si>
  <si>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</si>
  <si>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</si>
  <si>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</si>
  <si>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</si>
  <si>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</si>
  <si>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</si>
  <si>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</si>
  <si>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</si>
  <si>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</si>
  <si>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</si>
  <si>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</si>
  <si>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</si>
  <si>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</si>
  <si>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</si>
  <si>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</si>
  <si>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</si>
  <si>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</si>
  <si>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</si>
  <si>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</si>
  <si>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</si>
  <si>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</si>
  <si>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</si>
  <si>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</si>
  <si>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</si>
  <si>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</si>
  <si>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</si>
  <si>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</si>
  <si>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</si>
  <si>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</si>
  <si>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</si>
  <si>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</si>
  <si>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</si>
  <si>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</si>
  <si>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</si>
  <si>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</si>
  <si>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</si>
  <si>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</si>
  <si>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</si>
  <si>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</si>
  <si>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</si>
  <si>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</si>
  <si>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</si>
  <si>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</si>
  <si>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</si>
  <si>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</si>
  <si>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</si>
  <si>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</si>
  <si>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</si>
  <si>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</si>
  <si>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</si>
  <si>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</si>
  <si>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</si>
  <si>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</si>
  <si>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</si>
  <si>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</si>
  <si>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</si>
  <si>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</si>
  <si>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</si>
  <si>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</si>
  <si>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</si>
  <si>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</si>
  <si>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</si>
  <si>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</si>
  <si>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</si>
  <si>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</si>
  <si>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</si>
  <si>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</si>
  <si>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</si>
  <si>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</si>
  <si>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</si>
  <si>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</si>
  <si>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</si>
  <si>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</si>
  <si>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</si>
  <si>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</si>
  <si>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</si>
  <si>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</si>
  <si>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</si>
  <si>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</si>
  <si>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</si>
  <si>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</si>
  <si>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</si>
  <si>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</si>
  <si>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</si>
  <si>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</si>
  <si>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</si>
  <si>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</si>
  <si>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</si>
  <si>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</si>
  <si>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</si>
  <si>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</si>
  <si>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</si>
  <si>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</si>
  <si>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</si>
  <si>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</si>
  <si>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</si>
  <si>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</si>
  <si>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</si>
  <si>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</si>
  <si>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</si>
  <si>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</si>
  <si>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</si>
  <si>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</si>
  <si>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</si>
  <si>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</si>
  <si>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</si>
  <si>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</si>
  <si>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</si>
  <si>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</si>
  <si>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</si>
  <si>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</si>
  <si>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</si>
  <si>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</si>
  <si>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</si>
  <si>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</si>
  <si>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</si>
  <si>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</si>
  <si>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</si>
  <si>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</si>
  <si>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</si>
  <si>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</si>
  <si>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</si>
  <si>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</si>
  <si>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</si>
  <si>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</si>
  <si>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</si>
  <si>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</si>
  <si>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</si>
  <si>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</si>
  <si>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</si>
  <si>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</si>
  <si>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</si>
  <si>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</si>
  <si>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</si>
  <si>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</si>
  <si>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</si>
  <si>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</si>
  <si>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</si>
  <si>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</si>
  <si>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</si>
  <si>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</si>
  <si>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</si>
  <si>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</si>
  <si>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</si>
  <si>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</si>
  <si>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</si>
  <si>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</si>
  <si>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</si>
  <si>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</si>
  <si>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</si>
  <si>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</si>
  <si>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</si>
  <si>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</si>
  <si>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</si>
  <si>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</si>
  <si>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</si>
  <si>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</si>
  <si>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</si>
  <si>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</si>
  <si>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</si>
  <si>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</si>
  <si>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</si>
  <si>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</si>
  <si>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</si>
  <si>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</si>
  <si>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</si>
  <si>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</si>
  <si>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</si>
  <si>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</si>
  <si>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</si>
  <si>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</si>
  <si>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</si>
  <si>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</si>
  <si>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</si>
  <si>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</si>
  <si>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</si>
  <si>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</si>
  <si>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</si>
  <si>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</si>
  <si>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</si>
  <si>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</si>
  <si>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</si>
  <si>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</si>
  <si>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</si>
  <si>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</si>
  <si>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</si>
  <si>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</si>
  <si>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</si>
  <si>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</si>
  <si>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</si>
  <si>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</si>
  <si>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</si>
  <si>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</si>
  <si>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</si>
  <si>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</si>
  <si>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</si>
  <si>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</si>
  <si>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</si>
  <si>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</si>
  <si>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</si>
  <si>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</si>
  <si>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</si>
  <si>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</si>
  <si>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</si>
  <si>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</si>
  <si>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</si>
  <si>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</si>
  <si>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</si>
  <si>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</si>
  <si>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</si>
  <si>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</si>
  <si>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</si>
  <si>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</si>
  <si>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</si>
  <si>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</si>
  <si>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</si>
  <si>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</si>
  <si>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</si>
  <si>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</si>
  <si>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</si>
  <si>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</si>
  <si>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</si>
  <si>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</si>
  <si>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</si>
  <si>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</si>
  <si>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</si>
  <si>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</si>
  <si>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</si>
  <si>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</si>
  <si>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</si>
  <si>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</si>
  <si>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</si>
  <si>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</si>
  <si>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</si>
  <si>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</si>
  <si>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</si>
  <si>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</si>
  <si>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</si>
  <si>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</si>
  <si>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</si>
  <si>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</si>
  <si>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</si>
  <si>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</si>
  <si>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</si>
  <si>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</si>
  <si>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</si>
  <si>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</si>
  <si>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</si>
  <si>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</si>
  <si>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</si>
  <si>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</si>
  <si>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</si>
  <si>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</si>
  <si>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</si>
  <si>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</si>
  <si>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</si>
  <si>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</si>
  <si>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</si>
  <si>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</si>
  <si>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</si>
  <si>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</si>
  <si>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</si>
  <si>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</si>
  <si>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</si>
  <si>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</si>
  <si>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</si>
  <si>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</si>
  <si>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</si>
  <si>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</si>
  <si>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</si>
  <si>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</si>
  <si>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</si>
  <si>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</si>
  <si>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</si>
  <si>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</si>
  <si>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</si>
  <si>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</si>
  <si>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</si>
  <si>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</si>
  <si>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</si>
  <si>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</si>
  <si>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</si>
  <si>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</si>
  <si>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</si>
  <si>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</si>
  <si>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</si>
  <si>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</si>
  <si>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</si>
  <si>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</si>
  <si>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</si>
  <si>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</si>
  <si>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</si>
  <si>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</si>
  <si>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</si>
  <si>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</si>
  <si>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</si>
  <si>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</si>
  <si>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</si>
  <si>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</si>
  <si>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</si>
  <si>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</si>
  <si>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</si>
  <si>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</si>
  <si>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</si>
  <si>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</si>
  <si>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</si>
  <si>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</si>
  <si>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</si>
  <si>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</si>
  <si>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</si>
  <si>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</si>
  <si>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</si>
  <si>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</si>
  <si>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</si>
  <si>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</si>
  <si>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</si>
  <si>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</si>
  <si>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</si>
  <si>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</si>
  <si>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</si>
  <si>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</si>
  <si>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</si>
  <si>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</si>
  <si>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</si>
  <si>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</si>
  <si>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</si>
  <si>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</si>
  <si>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水災害分野における気候変動適応策の推進のための調査・検討経費</t>
    <rPh sb="0" eb="1">
      <t>ミズ</t>
    </rPh>
    <rPh sb="1" eb="3">
      <t>サイガイ</t>
    </rPh>
    <rPh sb="3" eb="5">
      <t>ブンヤ</t>
    </rPh>
    <rPh sb="9" eb="13">
      <t>キコウヘンドウ</t>
    </rPh>
    <rPh sb="13" eb="16">
      <t>テキオウサク</t>
    </rPh>
    <rPh sb="17" eb="19">
      <t>スイシン</t>
    </rPh>
    <rPh sb="23" eb="25">
      <t>チョウサ</t>
    </rPh>
    <rPh sb="26" eb="28">
      <t>ケントウ</t>
    </rPh>
    <rPh sb="28" eb="30">
      <t>ケイヒ</t>
    </rPh>
    <phoneticPr fontId="5"/>
  </si>
  <si>
    <t>水管理・国土保全局</t>
    <rPh sb="0" eb="1">
      <t>ミズ</t>
    </rPh>
    <rPh sb="1" eb="3">
      <t>カンリ</t>
    </rPh>
    <rPh sb="4" eb="6">
      <t>コクド</t>
    </rPh>
    <rPh sb="6" eb="9">
      <t>ホゼンキョク</t>
    </rPh>
    <phoneticPr fontId="5"/>
  </si>
  <si>
    <t>気候変動適応計画（平成30年11月27日閣議決定）
国土交通省気候変動適応計画（平成27年11月）</t>
    <rPh sb="0" eb="4">
      <t>キコウヘンドウ</t>
    </rPh>
    <rPh sb="4" eb="6">
      <t>テキオウ</t>
    </rPh>
    <rPh sb="6" eb="8">
      <t>ケイカク</t>
    </rPh>
    <rPh sb="9" eb="11">
      <t>ヘイセイ</t>
    </rPh>
    <rPh sb="13" eb="14">
      <t>ネン</t>
    </rPh>
    <rPh sb="16" eb="17">
      <t>ガツ</t>
    </rPh>
    <rPh sb="19" eb="20">
      <t>ニチ</t>
    </rPh>
    <rPh sb="20" eb="22">
      <t>カクギ</t>
    </rPh>
    <rPh sb="22" eb="24">
      <t>ケッテイ</t>
    </rPh>
    <rPh sb="26" eb="28">
      <t>コクド</t>
    </rPh>
    <rPh sb="28" eb="31">
      <t>コウツウショウ</t>
    </rPh>
    <rPh sb="31" eb="35">
      <t>キコウヘンドウ</t>
    </rPh>
    <rPh sb="35" eb="37">
      <t>テキオウ</t>
    </rPh>
    <rPh sb="37" eb="39">
      <t>ケイカク</t>
    </rPh>
    <rPh sb="40" eb="42">
      <t>ヘイセイ</t>
    </rPh>
    <rPh sb="44" eb="45">
      <t>ネン</t>
    </rPh>
    <rPh sb="47" eb="48">
      <t>ガツ</t>
    </rPh>
    <phoneticPr fontId="5"/>
  </si>
  <si>
    <t>○</t>
  </si>
  <si>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た。とりまとめた適応計画を推進するため、気候変動の不確実性の取扱いを体系的に整理し、外力の取扱い等の調査検討を行う。また、どこで氾濫が発生するか等のリスク評価の手法の開発や、高潮の浸水想定に必要な外力の設定方法等を調査・検討する。</t>
    <phoneticPr fontId="5"/>
  </si>
  <si>
    <t>水防災意識社会再構築ビジョンに基づく地域毎の取組方針策定数</t>
    <phoneticPr fontId="5"/>
  </si>
  <si>
    <t>件</t>
    <rPh sb="0" eb="1">
      <t>ケン</t>
    </rPh>
    <phoneticPr fontId="5"/>
  </si>
  <si>
    <t>水防災意識社会再構築ビジョンに基づく地域毎の取組方針策定数「国土交通省水管理・国土保全局調べ（令和元年5月）」</t>
    <rPh sb="47" eb="49">
      <t>レイワ</t>
    </rPh>
    <rPh sb="49" eb="50">
      <t>ガン</t>
    </rPh>
    <phoneticPr fontId="5"/>
  </si>
  <si>
    <t>適応計画の政策立案に資する手引き等の作成数</t>
    <rPh sb="0" eb="2">
      <t>テキオウ</t>
    </rPh>
    <rPh sb="2" eb="4">
      <t>ケイカク</t>
    </rPh>
    <rPh sb="5" eb="7">
      <t>セイサク</t>
    </rPh>
    <rPh sb="7" eb="9">
      <t>リツアン</t>
    </rPh>
    <rPh sb="10" eb="11">
      <t>シ</t>
    </rPh>
    <rPh sb="13" eb="15">
      <t>テビ</t>
    </rPh>
    <rPh sb="16" eb="17">
      <t>トウ</t>
    </rPh>
    <rPh sb="18" eb="21">
      <t>サクセイスウ</t>
    </rPh>
    <phoneticPr fontId="5"/>
  </si>
  <si>
    <t>予算額／適応計画の政策立案に資する手引き等の作成数</t>
    <rPh sb="0" eb="3">
      <t>ヨサンガク</t>
    </rPh>
    <phoneticPr fontId="5"/>
  </si>
  <si>
    <t>百万円</t>
    <rPh sb="0" eb="2">
      <t>ヒャクマン</t>
    </rPh>
    <rPh sb="2" eb="3">
      <t>エン</t>
    </rPh>
    <phoneticPr fontId="5"/>
  </si>
  <si>
    <t>百万円/件</t>
    <rPh sb="0" eb="2">
      <t>ヒャクマン</t>
    </rPh>
    <rPh sb="2" eb="3">
      <t>エン</t>
    </rPh>
    <rPh sb="4" eb="5">
      <t>ケン</t>
    </rPh>
    <phoneticPr fontId="5"/>
  </si>
  <si>
    <t>11/2</t>
    <phoneticPr fontId="5"/>
  </si>
  <si>
    <t>10/1</t>
    <phoneticPr fontId="5"/>
  </si>
  <si>
    <t>10/2</t>
    <phoneticPr fontId="5"/>
  </si>
  <si>
    <t>国土交通省</t>
  </si>
  <si>
    <t>４．水害等災害による被害の軽減</t>
    <rPh sb="2" eb="4">
      <t>スイガイ</t>
    </rPh>
    <rPh sb="4" eb="5">
      <t>トウ</t>
    </rPh>
    <rPh sb="5" eb="7">
      <t>サイガイ</t>
    </rPh>
    <rPh sb="10" eb="12">
      <t>ヒガイ</t>
    </rPh>
    <rPh sb="13" eb="15">
      <t>ケイゲン</t>
    </rPh>
    <phoneticPr fontId="5"/>
  </si>
  <si>
    <t>12）水害・土砂災害の防止・減災を推進する</t>
    <rPh sb="3" eb="5">
      <t>スイガイ</t>
    </rPh>
    <rPh sb="6" eb="8">
      <t>ドシャ</t>
    </rPh>
    <rPh sb="8" eb="10">
      <t>サイガイ</t>
    </rPh>
    <rPh sb="11" eb="13">
      <t>ボウシ</t>
    </rPh>
    <rPh sb="14" eb="16">
      <t>ゲンサイ</t>
    </rPh>
    <rPh sb="17" eb="19">
      <t>スイシン</t>
    </rPh>
    <phoneticPr fontId="5"/>
  </si>
  <si>
    <t>地球温暖化に伴う気候変動の影響により水災害の頻発、激甚化が懸念されていることを踏まえ、気候変動適応策の推進方策を調査・検討することで、水災害の防止・減災の推進に寄与する。</t>
    <phoneticPr fontId="5"/>
  </si>
  <si>
    <t>社会資本整備等</t>
  </si>
  <si>
    <t>⑦社会資本の整備についてストック効果が最大限発揮されるよう重点化した取組や、インフラネットワークの最適利用</t>
    <phoneticPr fontId="5"/>
  </si>
  <si>
    <t>地球温暖化に伴う気候変動の影響により水災害の頻発・激甚化が懸念されており、当事業は、国民や社会のニーズを的確に反映している。</t>
    <phoneticPr fontId="5"/>
  </si>
  <si>
    <t>当事業は、全国の気候変動適応策を推進するため、その方策を体系的に整理するものであるため、率先して検討する必要がある。</t>
    <phoneticPr fontId="5"/>
  </si>
  <si>
    <t>気候変動による影響は顕在化しており、また影響が大きくなると予測されていることから、当事業は、適応策を推進する上で優先度の高い事業である。</t>
    <phoneticPr fontId="5"/>
  </si>
  <si>
    <t>当事業の実施に当たっては、企画競争及び一般競争による公募を実施しており、競争性が確保されている。</t>
    <phoneticPr fontId="5"/>
  </si>
  <si>
    <t>無</t>
  </si>
  <si>
    <t>‐</t>
  </si>
  <si>
    <t>当事業の実施に当たっては、企画競争及び一般競争による公募を実施しており、単位コスト水準は妥当である。</t>
    <phoneticPr fontId="5"/>
  </si>
  <si>
    <t>当事業は、真に必要な目的にのみ支出しており、妥当な支出である。</t>
    <phoneticPr fontId="5"/>
  </si>
  <si>
    <t>事業の実施段階で、検討項目の重点化等により、効率的な事業実施に努めている。</t>
    <phoneticPr fontId="5"/>
  </si>
  <si>
    <t>活動実績は見込みを達成しており、見合ったものとなっている。</t>
    <phoneticPr fontId="5"/>
  </si>
  <si>
    <t>得られた成果は施策検討に活用されている。</t>
    <phoneticPr fontId="5"/>
  </si>
  <si>
    <t>30年度は、目標をほぼ達成する成果実績を出しており、成果実績は成果目標に見合ったものとなっている。</t>
    <phoneticPr fontId="5"/>
  </si>
  <si>
    <t>有</t>
  </si>
  <si>
    <t>調査費</t>
    <rPh sb="0" eb="3">
      <t>チョウサヒ</t>
    </rPh>
    <phoneticPr fontId="5"/>
  </si>
  <si>
    <t>A.（一財）国土技術開発センター</t>
    <rPh sb="3" eb="4">
      <t>イチ</t>
    </rPh>
    <rPh sb="4" eb="5">
      <t>ザイ</t>
    </rPh>
    <rPh sb="6" eb="8">
      <t>コクド</t>
    </rPh>
    <rPh sb="8" eb="10">
      <t>ギジュツ</t>
    </rPh>
    <rPh sb="10" eb="12">
      <t>カイハツ</t>
    </rPh>
    <phoneticPr fontId="5"/>
  </si>
  <si>
    <t>気候変動に伴い増大する外力の取扱い等の調査・検討</t>
  </si>
  <si>
    <t>（一財）国土技術研究センター</t>
    <phoneticPr fontId="5"/>
  </si>
  <si>
    <t>気候変動に伴い増大する外力の取扱い等の調査・検討</t>
    <phoneticPr fontId="5"/>
  </si>
  <si>
    <t>－</t>
    <phoneticPr fontId="5"/>
  </si>
  <si>
    <t>新27-019</t>
    <rPh sb="0" eb="1">
      <t>シン</t>
    </rPh>
    <phoneticPr fontId="5"/>
  </si>
  <si>
    <t>新27-018</t>
    <rPh sb="0" eb="1">
      <t>シン</t>
    </rPh>
    <phoneticPr fontId="5"/>
  </si>
  <si>
    <t>0149</t>
    <phoneticPr fontId="5"/>
  </si>
  <si>
    <t>0138</t>
    <phoneticPr fontId="5"/>
  </si>
  <si>
    <t>－(平成30年度終了)</t>
    <phoneticPr fontId="5"/>
  </si>
  <si>
    <t>予算執行については、契約の競争性を確保し、効果的・効率的な実施に努めている。</t>
    <rPh sb="0" eb="2">
      <t>ヨサン</t>
    </rPh>
    <rPh sb="2" eb="4">
      <t>シッコウ</t>
    </rPh>
    <rPh sb="10" eb="12">
      <t>ケイヤク</t>
    </rPh>
    <rPh sb="13" eb="16">
      <t>キョウソウセイ</t>
    </rPh>
    <rPh sb="17" eb="19">
      <t>カクホ</t>
    </rPh>
    <rPh sb="21" eb="24">
      <t>コウカテキ</t>
    </rPh>
    <rPh sb="25" eb="28">
      <t>コウリツテキ</t>
    </rPh>
    <rPh sb="29" eb="31">
      <t>ジッシ</t>
    </rPh>
    <rPh sb="32" eb="33">
      <t>ツト</t>
    </rPh>
    <phoneticPr fontId="5"/>
  </si>
  <si>
    <t>河川計画課　河川計画調整室
治水課
砂防部　保全課　海岸室</t>
    <rPh sb="0" eb="2">
      <t>カセン</t>
    </rPh>
    <rPh sb="2" eb="5">
      <t>ケイカクカ</t>
    </rPh>
    <rPh sb="6" eb="8">
      <t>カセン</t>
    </rPh>
    <rPh sb="8" eb="10">
      <t>ケイカク</t>
    </rPh>
    <rPh sb="10" eb="13">
      <t>チョウセイシツ</t>
    </rPh>
    <rPh sb="14" eb="17">
      <t>チスイカ</t>
    </rPh>
    <rPh sb="18" eb="21">
      <t>サボウブ</t>
    </rPh>
    <rPh sb="22" eb="24">
      <t>ホゼン</t>
    </rPh>
    <rPh sb="24" eb="25">
      <t>カ</t>
    </rPh>
    <rPh sb="26" eb="28">
      <t>カイガン</t>
    </rPh>
    <rPh sb="28" eb="29">
      <t>シツ</t>
    </rPh>
    <phoneticPr fontId="5"/>
  </si>
  <si>
    <t>気候変動に伴う水災害の低減を図ることは重要な課題であり、本事業はそれにそった取り組みとして意義が認められる。本事業は平成３０年度をもって終了しているが、１者応募となっていることから、今後、同種の調査研究を行う際には、事業の効率的な実施に向けて適切な運用がなされるよう、引き続き留意が求められる。</t>
    <phoneticPr fontId="5"/>
  </si>
  <si>
    <t>地球温暖化に伴う気候変動の影響により水災害の頻発、激甚化が懸念されていることを踏まえ、水災害分野における気候変動適応策について適応計画として取りまとめるとともに、適応計画を推進するために、気候変動により増大する外力の取扱い等について調査・検討し、推進方策を体系的に整理することを目的とする。</t>
    <phoneticPr fontId="5"/>
  </si>
  <si>
    <t>終了予定</t>
  </si>
  <si>
    <t>気候変動の影響により災害の更なる頻発・激甚化が懸念される中、気候変動により増大する外力の取扱い等について調査・検討し、推進方策を体系的に整理することは重要である。今後は、事業成果も踏まえ、気候変動適応策についての適応計画を推進すべきである。</t>
    <rPh sb="0" eb="2">
      <t>キコウ</t>
    </rPh>
    <rPh sb="2" eb="4">
      <t>ヘンドウ</t>
    </rPh>
    <rPh sb="5" eb="7">
      <t>エイキョウ</t>
    </rPh>
    <rPh sb="10" eb="12">
      <t>サイガイ</t>
    </rPh>
    <rPh sb="13" eb="14">
      <t>サラ</t>
    </rPh>
    <rPh sb="16" eb="18">
      <t>ヒンパツ</t>
    </rPh>
    <rPh sb="19" eb="21">
      <t>ゲキジン</t>
    </rPh>
    <rPh sb="21" eb="22">
      <t>カ</t>
    </rPh>
    <rPh sb="23" eb="25">
      <t>ケネン</t>
    </rPh>
    <rPh sb="28" eb="29">
      <t>ナカ</t>
    </rPh>
    <rPh sb="75" eb="77">
      <t>ジュウヨウ</t>
    </rPh>
    <rPh sb="81" eb="83">
      <t>コンゴ</t>
    </rPh>
    <rPh sb="85" eb="87">
      <t>ジギョウ</t>
    </rPh>
    <rPh sb="87" eb="89">
      <t>セイカ</t>
    </rPh>
    <rPh sb="90" eb="91">
      <t>フ</t>
    </rPh>
    <rPh sb="111" eb="113">
      <t>スイシン</t>
    </rPh>
    <phoneticPr fontId="5"/>
  </si>
  <si>
    <t>室長　森本　輝
課長　藤巻　浩之
室長　小島　優</t>
    <rPh sb="0" eb="2">
      <t>シツチョウ</t>
    </rPh>
    <rPh sb="3" eb="5">
      <t>モリモト</t>
    </rPh>
    <rPh sb="6" eb="7">
      <t>アキラ</t>
    </rPh>
    <rPh sb="8" eb="10">
      <t>カチョウ</t>
    </rPh>
    <rPh sb="11" eb="13">
      <t>フジマキ</t>
    </rPh>
    <rPh sb="14" eb="16">
      <t>ヒロユキ</t>
    </rPh>
    <rPh sb="17" eb="19">
      <t>シツチョウ</t>
    </rPh>
    <rPh sb="20" eb="22">
      <t>コジマ</t>
    </rPh>
    <rPh sb="23" eb="24">
      <t>マサル</t>
    </rPh>
    <phoneticPr fontId="5"/>
  </si>
  <si>
    <t>今後、本事業の成果を踏まえ、適応計画等に沿って水災害分野における気候変動適応策を推進していく。</t>
    <rPh sb="0" eb="2">
      <t>コンゴ</t>
    </rPh>
    <rPh sb="3" eb="4">
      <t>ホン</t>
    </rPh>
    <rPh sb="4" eb="6">
      <t>ジギョウ</t>
    </rPh>
    <rPh sb="7" eb="9">
      <t>セイカ</t>
    </rPh>
    <rPh sb="10" eb="11">
      <t>フ</t>
    </rPh>
    <rPh sb="14" eb="16">
      <t>テキオウ</t>
    </rPh>
    <rPh sb="16" eb="18">
      <t>ケイカク</t>
    </rPh>
    <rPh sb="18" eb="19">
      <t>トウ</t>
    </rPh>
    <rPh sb="20" eb="21">
      <t>ソ</t>
    </rPh>
    <rPh sb="23" eb="24">
      <t>ミズ</t>
    </rPh>
    <rPh sb="24" eb="26">
      <t>サイガイ</t>
    </rPh>
    <rPh sb="26" eb="28">
      <t>ブンヤ</t>
    </rPh>
    <rPh sb="32" eb="36">
      <t>キコウヘンドウ</t>
    </rPh>
    <rPh sb="36" eb="39">
      <t>テキオウサク</t>
    </rPh>
    <rPh sb="40" eb="4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</si>
</sst>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86590</xdr:colOff>
      <xdr:row>742</xdr:row>
      <xdr:rowOff>329046</xdr:rowOff>
    </xdr:from>
    <xdr:to>
      <xdr:col>45</xdr:col>
      <xdr:colOff>157617</xdr:colOff>
      <xdr:row>752</xdr:row>
      <xdr:rowOff>6773</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4772" y="40801637"/>
          <a:ext cx="7344663" cy="3141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161925</xdr:colOff>
      <xdr:row>742</xdr:row>
      <xdr:rowOff>314325</xdr:rowOff>
    </xdr:from>
    <xdr:to>
      <xdr:col>47</xdr:col>
      <xdr:colOff>104775</xdr:colOff>
      <xdr:row>751</xdr:row>
      <xdr:rowOff>276224</xdr:rowOff>
    </xdr:to>
    <xdr:sp macro="" textlink="">
      <xdr:nvSpPr>
        <xdr:cNvPr id="1026" name="AutoShape 2"/>
        <xdr:cNvSpPr>
          <a:spLocks noChangeAspect="1" noChangeArrowheads="1"/>
        </xdr:cNvSpPr>
      </xdr:nvSpPr>
      <xdr:spPr bwMode="auto">
        <a:xfrm>
          <a:off x="2162175" y="40805100"/>
          <a:ext cx="7343775" cy="3133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132</v>
      </c>
      <c r="AT2" s="927"/>
      <c r="AU2" s="927"/>
      <c r="AV2" s="43" t="str">
        <f>IF(AW2="", "", "-")</f>
        <v/>
      </c>
      <c r="AW2" s="898"/>
      <c r="AX2" s="898"/>
    </row>
    <row r="3" spans="1:50" ht="21" customHeight="1" thickBot="1" x14ac:dyDescent="0.2">
      <c r="A3" s="854" t="s">
        <v>462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495</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480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481</v>
      </c>
      <c r="AF4" s="675"/>
      <c r="AG4" s="675"/>
      <c r="AH4" s="675"/>
      <c r="AI4" s="675"/>
      <c r="AJ4" s="675"/>
      <c r="AK4" s="675"/>
      <c r="AL4" s="675"/>
      <c r="AM4" s="675"/>
      <c r="AN4" s="675"/>
      <c r="AO4" s="675"/>
      <c r="AP4" s="676"/>
      <c r="AQ4" s="677" t="s">
        <v>2</v>
      </c>
      <c r="AR4" s="672"/>
      <c r="AS4" s="672"/>
      <c r="AT4" s="672"/>
      <c r="AU4" s="672"/>
      <c r="AV4" s="672"/>
      <c r="AW4" s="672"/>
      <c r="AX4" s="678"/>
    </row>
    <row r="5" spans="1:50" ht="48" customHeight="1" x14ac:dyDescent="0.15">
      <c r="A5" s="679" t="s">
        <v>66</v>
      </c>
      <c r="B5" s="680"/>
      <c r="C5" s="680"/>
      <c r="D5" s="680"/>
      <c r="E5" s="680"/>
      <c r="F5" s="681"/>
      <c r="G5" s="826" t="s">
        <v>72</v>
      </c>
      <c r="H5" s="827"/>
      <c r="I5" s="827"/>
      <c r="J5" s="827"/>
      <c r="K5" s="827"/>
      <c r="L5" s="827"/>
      <c r="M5" s="828" t="s">
        <v>65</v>
      </c>
      <c r="N5" s="829"/>
      <c r="O5" s="829"/>
      <c r="P5" s="829"/>
      <c r="Q5" s="829"/>
      <c r="R5" s="830"/>
      <c r="S5" s="831" t="s">
        <v>78</v>
      </c>
      <c r="T5" s="827"/>
      <c r="U5" s="827"/>
      <c r="V5" s="827"/>
      <c r="W5" s="827"/>
      <c r="X5" s="832"/>
      <c r="Y5" s="685" t="s">
        <v>3</v>
      </c>
      <c r="Z5" s="529"/>
      <c r="AA5" s="529"/>
      <c r="AB5" s="529"/>
      <c r="AC5" s="529"/>
      <c r="AD5" s="530"/>
      <c r="AE5" s="686" t="s">
        <v>526</v>
      </c>
      <c r="AF5" s="686"/>
      <c r="AG5" s="686"/>
      <c r="AH5" s="686"/>
      <c r="AI5" s="686"/>
      <c r="AJ5" s="686"/>
      <c r="AK5" s="686"/>
      <c r="AL5" s="686"/>
      <c r="AM5" s="686"/>
      <c r="AN5" s="686"/>
      <c r="AO5" s="686"/>
      <c r="AP5" s="687"/>
      <c r="AQ5" s="688" t="s">
        <v>531</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519</v>
      </c>
      <c r="H7" s="485"/>
      <c r="I7" s="485"/>
      <c r="J7" s="485"/>
      <c r="K7" s="485"/>
      <c r="L7" s="485"/>
      <c r="M7" s="485"/>
      <c r="N7" s="485"/>
      <c r="O7" s="485"/>
      <c r="P7" s="485"/>
      <c r="Q7" s="485"/>
      <c r="R7" s="485"/>
      <c r="S7" s="485"/>
      <c r="T7" s="485"/>
      <c r="U7" s="485"/>
      <c r="V7" s="485"/>
      <c r="W7" s="485"/>
      <c r="X7" s="486"/>
      <c r="Y7" s="909" t="s">
        <v>434</v>
      </c>
      <c r="Z7" s="429"/>
      <c r="AA7" s="429"/>
      <c r="AB7" s="429"/>
      <c r="AC7" s="429"/>
      <c r="AD7" s="910"/>
      <c r="AE7" s="899" t="s">
        <v>482</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1" t="s">
        <v>330</v>
      </c>
      <c r="B8" s="482"/>
      <c r="C8" s="482"/>
      <c r="D8" s="482"/>
      <c r="E8" s="482"/>
      <c r="F8" s="483"/>
      <c r="G8" s="928" t="str">
        <f>入力規則等!A28</f>
        <v>国土強靱化施策</v>
      </c>
      <c r="H8" s="707"/>
      <c r="I8" s="707"/>
      <c r="J8" s="707"/>
      <c r="K8" s="707"/>
      <c r="L8" s="707"/>
      <c r="M8" s="707"/>
      <c r="N8" s="707"/>
      <c r="O8" s="707"/>
      <c r="P8" s="707"/>
      <c r="Q8" s="707"/>
      <c r="R8" s="707"/>
      <c r="S8" s="707"/>
      <c r="T8" s="707"/>
      <c r="U8" s="707"/>
      <c r="V8" s="707"/>
      <c r="W8" s="707"/>
      <c r="X8" s="929"/>
      <c r="Y8" s="833" t="s">
        <v>331</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528</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484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30" t="s">
        <v>24</v>
      </c>
      <c r="B12" s="931"/>
      <c r="C12" s="931"/>
      <c r="D12" s="931"/>
      <c r="E12" s="931"/>
      <c r="F12" s="932"/>
      <c r="G12" s="747"/>
      <c r="H12" s="748"/>
      <c r="I12" s="748"/>
      <c r="J12" s="748"/>
      <c r="K12" s="748"/>
      <c r="L12" s="748"/>
      <c r="M12" s="748"/>
      <c r="N12" s="748"/>
      <c r="O12" s="748"/>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11</v>
      </c>
      <c r="Q13" s="645"/>
      <c r="R13" s="645"/>
      <c r="S13" s="645"/>
      <c r="T13" s="645"/>
      <c r="U13" s="645"/>
      <c r="V13" s="646"/>
      <c r="W13" s="644">
        <v>10</v>
      </c>
      <c r="X13" s="645"/>
      <c r="Y13" s="645"/>
      <c r="Z13" s="645"/>
      <c r="AA13" s="645"/>
      <c r="AB13" s="645"/>
      <c r="AC13" s="646"/>
      <c r="AD13" s="644">
        <v>10</v>
      </c>
      <c r="AE13" s="645"/>
      <c r="AF13" s="645"/>
      <c r="AG13" s="645"/>
      <c r="AH13" s="645"/>
      <c r="AI13" s="645"/>
      <c r="AJ13" s="646"/>
      <c r="AK13" s="644">
        <v>0</v>
      </c>
      <c r="AL13" s="645"/>
      <c r="AM13" s="645"/>
      <c r="AN13" s="645"/>
      <c r="AO13" s="645"/>
      <c r="AP13" s="645"/>
      <c r="AQ13" s="646"/>
      <c r="AR13" s="906">
        <v>0</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c r="Q14" s="645"/>
      <c r="R14" s="645"/>
      <c r="S14" s="645"/>
      <c r="T14" s="645"/>
      <c r="U14" s="645"/>
      <c r="V14" s="646"/>
      <c r="W14" s="644"/>
      <c r="X14" s="645"/>
      <c r="Y14" s="645"/>
      <c r="Z14" s="645"/>
      <c r="AA14" s="645"/>
      <c r="AB14" s="645"/>
      <c r="AC14" s="646"/>
      <c r="AD14" s="644"/>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c r="Q15" s="645"/>
      <c r="R15" s="645"/>
      <c r="S15" s="645"/>
      <c r="T15" s="645"/>
      <c r="U15" s="645"/>
      <c r="V15" s="646"/>
      <c r="W15" s="644"/>
      <c r="X15" s="645"/>
      <c r="Y15" s="645"/>
      <c r="Z15" s="645"/>
      <c r="AA15" s="645"/>
      <c r="AB15" s="645"/>
      <c r="AC15" s="646"/>
      <c r="AD15" s="644"/>
      <c r="AE15" s="645"/>
      <c r="AF15" s="645"/>
      <c r="AG15" s="645"/>
      <c r="AH15" s="645"/>
      <c r="AI15" s="645"/>
      <c r="AJ15" s="646"/>
      <c r="AK15" s="644"/>
      <c r="AL15" s="645"/>
      <c r="AM15" s="645"/>
      <c r="AN15" s="645"/>
      <c r="AO15" s="645"/>
      <c r="AP15" s="645"/>
      <c r="AQ15" s="646"/>
      <c r="AR15" s="644"/>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c r="Q16" s="645"/>
      <c r="R16" s="645"/>
      <c r="S16" s="645"/>
      <c r="T16" s="645"/>
      <c r="U16" s="645"/>
      <c r="V16" s="646"/>
      <c r="W16" s="644"/>
      <c r="X16" s="645"/>
      <c r="Y16" s="645"/>
      <c r="Z16" s="645"/>
      <c r="AA16" s="645"/>
      <c r="AB16" s="645"/>
      <c r="AC16" s="646"/>
      <c r="AD16" s="644"/>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c r="Q17" s="645"/>
      <c r="R17" s="645"/>
      <c r="S17" s="645"/>
      <c r="T17" s="645"/>
      <c r="U17" s="645"/>
      <c r="V17" s="646"/>
      <c r="W17" s="644"/>
      <c r="X17" s="645"/>
      <c r="Y17" s="645"/>
      <c r="Z17" s="645"/>
      <c r="AA17" s="645"/>
      <c r="AB17" s="645"/>
      <c r="AC17" s="646"/>
      <c r="AD17" s="644"/>
      <c r="AE17" s="645"/>
      <c r="AF17" s="645"/>
      <c r="AG17" s="645"/>
      <c r="AH17" s="645"/>
      <c r="AI17" s="645"/>
      <c r="AJ17" s="646"/>
      <c r="AK17" s="644"/>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11</v>
      </c>
      <c r="Q18" s="866"/>
      <c r="R18" s="866"/>
      <c r="S18" s="866"/>
      <c r="T18" s="866"/>
      <c r="U18" s="866"/>
      <c r="V18" s="867"/>
      <c r="W18" s="865">
        <f>SUM(W13:AC17)</f>
        <v>10</v>
      </c>
      <c r="X18" s="866"/>
      <c r="Y18" s="866"/>
      <c r="Z18" s="866"/>
      <c r="AA18" s="866"/>
      <c r="AB18" s="866"/>
      <c r="AC18" s="867"/>
      <c r="AD18" s="865">
        <f>SUM(AD13:AJ17)</f>
        <v>10</v>
      </c>
      <c r="AE18" s="866"/>
      <c r="AF18" s="866"/>
      <c r="AG18" s="866"/>
      <c r="AH18" s="866"/>
      <c r="AI18" s="866"/>
      <c r="AJ18" s="867"/>
      <c r="AK18" s="865">
        <f>SUM(AK13:AQ17)</f>
        <v>0</v>
      </c>
      <c r="AL18" s="866"/>
      <c r="AM18" s="866"/>
      <c r="AN18" s="866"/>
      <c r="AO18" s="866"/>
      <c r="AP18" s="866"/>
      <c r="AQ18" s="867"/>
      <c r="AR18" s="865">
        <f>SUM(AR13:AX17)</f>
        <v>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8</v>
      </c>
      <c r="Q19" s="645"/>
      <c r="R19" s="645"/>
      <c r="S19" s="645"/>
      <c r="T19" s="645"/>
      <c r="U19" s="645"/>
      <c r="V19" s="646"/>
      <c r="W19" s="644">
        <v>10</v>
      </c>
      <c r="X19" s="645"/>
      <c r="Y19" s="645"/>
      <c r="Z19" s="645"/>
      <c r="AA19" s="645"/>
      <c r="AB19" s="645"/>
      <c r="AC19" s="646"/>
      <c r="AD19" s="644">
        <v>10</v>
      </c>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4.75" customHeight="1" x14ac:dyDescent="0.15">
      <c r="A20" s="601"/>
      <c r="B20" s="602"/>
      <c r="C20" s="602"/>
      <c r="D20" s="602"/>
      <c r="E20" s="602"/>
      <c r="F20" s="603"/>
      <c r="G20" s="863" t="s">
        <v>10</v>
      </c>
      <c r="H20" s="864"/>
      <c r="I20" s="864"/>
      <c r="J20" s="864"/>
      <c r="K20" s="864"/>
      <c r="L20" s="864"/>
      <c r="M20" s="864"/>
      <c r="N20" s="864"/>
      <c r="O20" s="864"/>
      <c r="P20" s="304">
        <f>IF(P18=0, "-", SUM(P19)/P18)</f>
        <v>0.72727272727272729</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6"/>
      <c r="B21" s="837"/>
      <c r="C21" s="837"/>
      <c r="D21" s="837"/>
      <c r="E21" s="837"/>
      <c r="F21" s="933"/>
      <c r="G21" s="302" t="s">
        <v>398</v>
      </c>
      <c r="H21" s="303"/>
      <c r="I21" s="303"/>
      <c r="J21" s="303"/>
      <c r="K21" s="303"/>
      <c r="L21" s="303"/>
      <c r="M21" s="303"/>
      <c r="N21" s="303"/>
      <c r="O21" s="303"/>
      <c r="P21" s="304">
        <f>IF(P19=0, "-", SUM(P19)/SUM(P13,P14))</f>
        <v>0.72727272727272729</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1" t="s">
        <v>470</v>
      </c>
      <c r="B22" s="952"/>
      <c r="C22" s="952"/>
      <c r="D22" s="952"/>
      <c r="E22" s="952"/>
      <c r="F22" s="953"/>
      <c r="G22" s="938" t="s">
        <v>378</v>
      </c>
      <c r="H22" s="208"/>
      <c r="I22" s="208"/>
      <c r="J22" s="208"/>
      <c r="K22" s="208"/>
      <c r="L22" s="208"/>
      <c r="M22" s="208"/>
      <c r="N22" s="208"/>
      <c r="O22" s="209"/>
      <c r="P22" s="923" t="s">
        <v>439</v>
      </c>
      <c r="Q22" s="208"/>
      <c r="R22" s="208"/>
      <c r="S22" s="208"/>
      <c r="T22" s="208"/>
      <c r="U22" s="208"/>
      <c r="V22" s="209"/>
      <c r="W22" s="923" t="s">
        <v>435</v>
      </c>
      <c r="X22" s="208"/>
      <c r="Y22" s="208"/>
      <c r="Z22" s="208"/>
      <c r="AA22" s="208"/>
      <c r="AB22" s="208"/>
      <c r="AC22" s="209"/>
      <c r="AD22" s="923" t="s">
        <v>377</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15">
      <c r="A23" s="954"/>
      <c r="B23" s="955"/>
      <c r="C23" s="955"/>
      <c r="D23" s="955"/>
      <c r="E23" s="955"/>
      <c r="F23" s="956"/>
      <c r="G23" s="939"/>
      <c r="H23" s="940"/>
      <c r="I23" s="940"/>
      <c r="J23" s="940"/>
      <c r="K23" s="940"/>
      <c r="L23" s="940"/>
      <c r="M23" s="940"/>
      <c r="N23" s="940"/>
      <c r="O23" s="941"/>
      <c r="P23" s="906"/>
      <c r="Q23" s="907"/>
      <c r="R23" s="907"/>
      <c r="S23" s="907"/>
      <c r="T23" s="907"/>
      <c r="U23" s="907"/>
      <c r="V23" s="924"/>
      <c r="W23" s="906"/>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c r="H24" s="943"/>
      <c r="I24" s="943"/>
      <c r="J24" s="943"/>
      <c r="K24" s="943"/>
      <c r="L24" s="943"/>
      <c r="M24" s="943"/>
      <c r="N24" s="943"/>
      <c r="O24" s="944"/>
      <c r="P24" s="644"/>
      <c r="Q24" s="645"/>
      <c r="R24" s="645"/>
      <c r="S24" s="645"/>
      <c r="T24" s="645"/>
      <c r="U24" s="645"/>
      <c r="V24" s="646"/>
      <c r="W24" s="644"/>
      <c r="X24" s="645"/>
      <c r="Y24" s="645"/>
      <c r="Z24" s="645"/>
      <c r="AA24" s="645"/>
      <c r="AB24" s="645"/>
      <c r="AC24" s="646"/>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c r="H25" s="943"/>
      <c r="I25" s="943"/>
      <c r="J25" s="943"/>
      <c r="K25" s="943"/>
      <c r="L25" s="943"/>
      <c r="M25" s="943"/>
      <c r="N25" s="943"/>
      <c r="O25" s="944"/>
      <c r="P25" s="644"/>
      <c r="Q25" s="645"/>
      <c r="R25" s="645"/>
      <c r="S25" s="645"/>
      <c r="T25" s="645"/>
      <c r="U25" s="645"/>
      <c r="V25" s="646"/>
      <c r="W25" s="644"/>
      <c r="X25" s="645"/>
      <c r="Y25" s="645"/>
      <c r="Z25" s="645"/>
      <c r="AA25" s="645"/>
      <c r="AB25" s="645"/>
      <c r="AC25" s="646"/>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c r="H26" s="943"/>
      <c r="I26" s="943"/>
      <c r="J26" s="943"/>
      <c r="K26" s="943"/>
      <c r="L26" s="943"/>
      <c r="M26" s="943"/>
      <c r="N26" s="943"/>
      <c r="O26" s="944"/>
      <c r="P26" s="644"/>
      <c r="Q26" s="645"/>
      <c r="R26" s="645"/>
      <c r="S26" s="645"/>
      <c r="T26" s="645"/>
      <c r="U26" s="645"/>
      <c r="V26" s="646"/>
      <c r="W26" s="644"/>
      <c r="X26" s="645"/>
      <c r="Y26" s="645"/>
      <c r="Z26" s="645"/>
      <c r="AA26" s="645"/>
      <c r="AB26" s="645"/>
      <c r="AC26" s="646"/>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c r="H27" s="943"/>
      <c r="I27" s="943"/>
      <c r="J27" s="943"/>
      <c r="K27" s="943"/>
      <c r="L27" s="943"/>
      <c r="M27" s="943"/>
      <c r="N27" s="943"/>
      <c r="O27" s="944"/>
      <c r="P27" s="644"/>
      <c r="Q27" s="645"/>
      <c r="R27" s="645"/>
      <c r="S27" s="645"/>
      <c r="T27" s="645"/>
      <c r="U27" s="645"/>
      <c r="V27" s="646"/>
      <c r="W27" s="644"/>
      <c r="X27" s="645"/>
      <c r="Y27" s="645"/>
      <c r="Z27" s="645"/>
      <c r="AA27" s="645"/>
      <c r="AB27" s="645"/>
      <c r="AC27" s="646"/>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4"/>
      <c r="B28" s="955"/>
      <c r="C28" s="955"/>
      <c r="D28" s="955"/>
      <c r="E28" s="955"/>
      <c r="F28" s="956"/>
      <c r="G28" s="945" t="s">
        <v>382</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379</v>
      </c>
      <c r="H29" s="949"/>
      <c r="I29" s="949"/>
      <c r="J29" s="949"/>
      <c r="K29" s="949"/>
      <c r="L29" s="949"/>
      <c r="M29" s="949"/>
      <c r="N29" s="949"/>
      <c r="O29" s="950"/>
      <c r="P29" s="644">
        <f>AK13</f>
        <v>0</v>
      </c>
      <c r="Q29" s="645"/>
      <c r="R29" s="645"/>
      <c r="S29" s="645"/>
      <c r="T29" s="645"/>
      <c r="U29" s="645"/>
      <c r="V29" s="646"/>
      <c r="W29" s="920">
        <f>AR13</f>
        <v>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8" t="s">
        <v>394</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454</v>
      </c>
      <c r="AF30" s="846"/>
      <c r="AG30" s="846"/>
      <c r="AH30" s="847"/>
      <c r="AI30" s="845" t="s">
        <v>451</v>
      </c>
      <c r="AJ30" s="846"/>
      <c r="AK30" s="846"/>
      <c r="AL30" s="847"/>
      <c r="AM30" s="902" t="s">
        <v>446</v>
      </c>
      <c r="AN30" s="902"/>
      <c r="AO30" s="902"/>
      <c r="AP30" s="845"/>
      <c r="AQ30" s="754" t="s">
        <v>306</v>
      </c>
      <c r="AR30" s="755"/>
      <c r="AS30" s="755"/>
      <c r="AT30" s="756"/>
      <c r="AU30" s="761" t="s">
        <v>252</v>
      </c>
      <c r="AV30" s="761"/>
      <c r="AW30" s="761"/>
      <c r="AX30" s="903"/>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7"/>
      <c r="AR31" s="186"/>
      <c r="AS31" s="119" t="s">
        <v>307</v>
      </c>
      <c r="AT31" s="120"/>
      <c r="AU31" s="185">
        <v>30</v>
      </c>
      <c r="AV31" s="185"/>
      <c r="AW31" s="384" t="s">
        <v>296</v>
      </c>
      <c r="AX31" s="385"/>
    </row>
    <row r="32" spans="1:50" ht="23.25" customHeight="1" x14ac:dyDescent="0.15">
      <c r="A32" s="389"/>
      <c r="B32" s="387"/>
      <c r="C32" s="387"/>
      <c r="D32" s="387"/>
      <c r="E32" s="387"/>
      <c r="F32" s="388"/>
      <c r="G32" s="550" t="s">
        <v>485</v>
      </c>
      <c r="H32" s="551"/>
      <c r="I32" s="551"/>
      <c r="J32" s="551"/>
      <c r="K32" s="551"/>
      <c r="L32" s="551"/>
      <c r="M32" s="551"/>
      <c r="N32" s="551"/>
      <c r="O32" s="552"/>
      <c r="P32" s="91" t="s">
        <v>485</v>
      </c>
      <c r="Q32" s="91"/>
      <c r="R32" s="91"/>
      <c r="S32" s="91"/>
      <c r="T32" s="91"/>
      <c r="U32" s="91"/>
      <c r="V32" s="91"/>
      <c r="W32" s="91"/>
      <c r="X32" s="92"/>
      <c r="Y32" s="457" t="s">
        <v>12</v>
      </c>
      <c r="Z32" s="517"/>
      <c r="AA32" s="518"/>
      <c r="AB32" s="447" t="s">
        <v>486</v>
      </c>
      <c r="AC32" s="447"/>
      <c r="AD32" s="447"/>
      <c r="AE32" s="204">
        <v>139</v>
      </c>
      <c r="AF32" s="205"/>
      <c r="AG32" s="205"/>
      <c r="AH32" s="205"/>
      <c r="AI32" s="204">
        <v>288</v>
      </c>
      <c r="AJ32" s="205"/>
      <c r="AK32" s="205"/>
      <c r="AL32" s="205"/>
      <c r="AM32" s="204">
        <v>339</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486</v>
      </c>
      <c r="AC33" s="509"/>
      <c r="AD33" s="509"/>
      <c r="AE33" s="204">
        <v>365</v>
      </c>
      <c r="AF33" s="205"/>
      <c r="AG33" s="205"/>
      <c r="AH33" s="205"/>
      <c r="AI33" s="204">
        <v>352</v>
      </c>
      <c r="AJ33" s="205"/>
      <c r="AK33" s="205"/>
      <c r="AL33" s="205"/>
      <c r="AM33" s="204">
        <v>341</v>
      </c>
      <c r="AN33" s="205"/>
      <c r="AO33" s="205"/>
      <c r="AP33" s="205"/>
      <c r="AQ33" s="326"/>
      <c r="AR33" s="193"/>
      <c r="AS33" s="193"/>
      <c r="AT33" s="327"/>
      <c r="AU33" s="205">
        <v>341</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AE32/AE33*100</f>
        <v>38.082191780821915</v>
      </c>
      <c r="AF34" s="205"/>
      <c r="AG34" s="205"/>
      <c r="AH34" s="205"/>
      <c r="AI34" s="204">
        <f t="shared" ref="AI34" si="4">AI32/AI33*100</f>
        <v>81.818181818181827</v>
      </c>
      <c r="AJ34" s="205"/>
      <c r="AK34" s="205"/>
      <c r="AL34" s="205"/>
      <c r="AM34" s="204">
        <f t="shared" ref="AM34" si="5">AM32/AM33*100</f>
        <v>99.413489736070375</v>
      </c>
      <c r="AN34" s="205"/>
      <c r="AO34" s="205"/>
      <c r="AP34" s="205"/>
      <c r="AQ34" s="326"/>
      <c r="AR34" s="193"/>
      <c r="AS34" s="193"/>
      <c r="AT34" s="327"/>
      <c r="AU34" s="205"/>
      <c r="AV34" s="205"/>
      <c r="AW34" s="205"/>
      <c r="AX34" s="207"/>
    </row>
    <row r="35" spans="1:50" ht="23.25" customHeight="1" x14ac:dyDescent="0.15">
      <c r="A35" s="212" t="s">
        <v>424</v>
      </c>
      <c r="B35" s="213"/>
      <c r="C35" s="213"/>
      <c r="D35" s="213"/>
      <c r="E35" s="213"/>
      <c r="F35" s="214"/>
      <c r="G35" s="218" t="s">
        <v>487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7" t="s">
        <v>394</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7"/>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7"/>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7" t="s">
        <v>394</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7"/>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7"/>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1" t="s">
        <v>252</v>
      </c>
      <c r="AV51" s="911"/>
      <c r="AW51" s="911"/>
      <c r="AX51" s="912"/>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7"/>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1" t="s">
        <v>14</v>
      </c>
      <c r="AC55" s="581"/>
      <c r="AD55" s="581"/>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1" t="s">
        <v>252</v>
      </c>
      <c r="AV58" s="911"/>
      <c r="AW58" s="911"/>
      <c r="AX58" s="912"/>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7"/>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9"/>
      <c r="H73" s="116" t="s">
        <v>264</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7"/>
      <c r="AR74" s="186"/>
      <c r="AS74" s="119" t="s">
        <v>307</v>
      </c>
      <c r="AT74" s="120"/>
      <c r="AU74" s="577"/>
      <c r="AV74" s="186"/>
      <c r="AW74" s="119" t="s">
        <v>296</v>
      </c>
      <c r="AX74" s="181"/>
    </row>
    <row r="75" spans="1:50" ht="23.25" hidden="1" customHeight="1" x14ac:dyDescent="0.15">
      <c r="A75" s="495"/>
      <c r="B75" s="496"/>
      <c r="C75" s="496"/>
      <c r="D75" s="496"/>
      <c r="E75" s="496"/>
      <c r="F75" s="497"/>
      <c r="G75" s="596"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7"/>
      <c r="AF77" s="878"/>
      <c r="AG77" s="878"/>
      <c r="AH77" s="878"/>
      <c r="AI77" s="877"/>
      <c r="AJ77" s="878"/>
      <c r="AK77" s="878"/>
      <c r="AL77" s="878"/>
      <c r="AM77" s="877"/>
      <c r="AN77" s="878"/>
      <c r="AO77" s="878"/>
      <c r="AP77" s="878"/>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4"/>
      <c r="I78" s="575"/>
      <c r="J78" s="575"/>
      <c r="K78" s="575"/>
      <c r="L78" s="575"/>
      <c r="M78" s="575"/>
      <c r="N78" s="575"/>
      <c r="O78" s="576"/>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4"/>
    </row>
    <row r="80" spans="1:50" ht="18.75" hidden="1" customHeight="1" x14ac:dyDescent="0.15">
      <c r="A80" s="851"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2"/>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3"/>
      <c r="C82" s="414"/>
      <c r="D82" s="414"/>
      <c r="E82" s="414"/>
      <c r="F82" s="415"/>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3"/>
      <c r="C83" s="414"/>
      <c r="D83" s="414"/>
      <c r="E83" s="414"/>
      <c r="F83" s="415"/>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4"/>
      <c r="C84" s="515"/>
      <c r="D84" s="515"/>
      <c r="E84" s="515"/>
      <c r="F84" s="516"/>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2"/>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2"/>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2"/>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2"/>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1" t="s">
        <v>14</v>
      </c>
      <c r="AC89" s="581"/>
      <c r="AD89" s="581"/>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2"/>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2"/>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2"/>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2"/>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2"/>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1" t="s">
        <v>14</v>
      </c>
      <c r="AC94" s="581"/>
      <c r="AD94" s="581"/>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2"/>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2"/>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2"/>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2"/>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3"/>
      <c r="B99" s="416"/>
      <c r="C99" s="416"/>
      <c r="D99" s="416"/>
      <c r="E99" s="416"/>
      <c r="F99" s="417"/>
      <c r="G99" s="567"/>
      <c r="H99" s="201"/>
      <c r="I99" s="201"/>
      <c r="J99" s="201"/>
      <c r="K99" s="201"/>
      <c r="L99" s="201"/>
      <c r="M99" s="201"/>
      <c r="N99" s="201"/>
      <c r="O99" s="568"/>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488</v>
      </c>
      <c r="H101" s="91"/>
      <c r="I101" s="91"/>
      <c r="J101" s="91"/>
      <c r="K101" s="91"/>
      <c r="L101" s="91"/>
      <c r="M101" s="91"/>
      <c r="N101" s="91"/>
      <c r="O101" s="91"/>
      <c r="P101" s="91"/>
      <c r="Q101" s="91"/>
      <c r="R101" s="91"/>
      <c r="S101" s="91"/>
      <c r="T101" s="91"/>
      <c r="U101" s="91"/>
      <c r="V101" s="91"/>
      <c r="W101" s="91"/>
      <c r="X101" s="92"/>
      <c r="Y101" s="528" t="s">
        <v>54</v>
      </c>
      <c r="Z101" s="529"/>
      <c r="AA101" s="530"/>
      <c r="AB101" s="447" t="s">
        <v>486</v>
      </c>
      <c r="AC101" s="447"/>
      <c r="AD101" s="447"/>
      <c r="AE101" s="204">
        <v>2</v>
      </c>
      <c r="AF101" s="205"/>
      <c r="AG101" s="205"/>
      <c r="AH101" s="206"/>
      <c r="AI101" s="204">
        <v>1</v>
      </c>
      <c r="AJ101" s="205"/>
      <c r="AK101" s="205"/>
      <c r="AL101" s="206"/>
      <c r="AM101" s="204">
        <v>2</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486</v>
      </c>
      <c r="AC102" s="447"/>
      <c r="AD102" s="447"/>
      <c r="AE102" s="404">
        <v>2</v>
      </c>
      <c r="AF102" s="404"/>
      <c r="AG102" s="404"/>
      <c r="AH102" s="404"/>
      <c r="AI102" s="404">
        <v>1</v>
      </c>
      <c r="AJ102" s="404"/>
      <c r="AK102" s="404"/>
      <c r="AL102" s="404"/>
      <c r="AM102" s="404">
        <v>2</v>
      </c>
      <c r="AN102" s="404"/>
      <c r="AO102" s="404"/>
      <c r="AP102" s="404"/>
      <c r="AQ102" s="259"/>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8" t="s">
        <v>441</v>
      </c>
      <c r="AR115" s="579"/>
      <c r="AS115" s="579"/>
      <c r="AT115" s="579"/>
      <c r="AU115" s="579"/>
      <c r="AV115" s="579"/>
      <c r="AW115" s="579"/>
      <c r="AX115" s="580"/>
    </row>
    <row r="116" spans="1:50" ht="23.25" customHeight="1" x14ac:dyDescent="0.15">
      <c r="A116" s="425"/>
      <c r="B116" s="426"/>
      <c r="C116" s="426"/>
      <c r="D116" s="426"/>
      <c r="E116" s="426"/>
      <c r="F116" s="427"/>
      <c r="G116" s="379" t="s">
        <v>489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490</v>
      </c>
      <c r="AC116" s="449"/>
      <c r="AD116" s="450"/>
      <c r="AE116" s="404">
        <v>6</v>
      </c>
      <c r="AF116" s="404"/>
      <c r="AG116" s="404"/>
      <c r="AH116" s="404"/>
      <c r="AI116" s="404">
        <v>10</v>
      </c>
      <c r="AJ116" s="404"/>
      <c r="AK116" s="404"/>
      <c r="AL116" s="404"/>
      <c r="AM116" s="404">
        <v>5</v>
      </c>
      <c r="AN116" s="404"/>
      <c r="AO116" s="404"/>
      <c r="AP116" s="404"/>
      <c r="AQ116" s="204"/>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491</v>
      </c>
      <c r="AC117" s="459"/>
      <c r="AD117" s="460"/>
      <c r="AE117" s="537" t="s">
        <v>492</v>
      </c>
      <c r="AF117" s="537"/>
      <c r="AG117" s="537"/>
      <c r="AH117" s="537"/>
      <c r="AI117" s="537" t="s">
        <v>493</v>
      </c>
      <c r="AJ117" s="537"/>
      <c r="AK117" s="537"/>
      <c r="AL117" s="537"/>
      <c r="AM117" s="537" t="s">
        <v>494</v>
      </c>
      <c r="AN117" s="537"/>
      <c r="AO117" s="537"/>
      <c r="AP117" s="537"/>
      <c r="AQ117" s="537"/>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8" t="s">
        <v>441</v>
      </c>
      <c r="AR118" s="579"/>
      <c r="AS118" s="579"/>
      <c r="AT118" s="579"/>
      <c r="AU118" s="579"/>
      <c r="AV118" s="579"/>
      <c r="AW118" s="579"/>
      <c r="AX118" s="580"/>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8" t="s">
        <v>441</v>
      </c>
      <c r="AR121" s="579"/>
      <c r="AS121" s="579"/>
      <c r="AT121" s="579"/>
      <c r="AU121" s="579"/>
      <c r="AV121" s="579"/>
      <c r="AW121" s="579"/>
      <c r="AX121" s="580"/>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8" t="s">
        <v>441</v>
      </c>
      <c r="AR124" s="579"/>
      <c r="AS124" s="579"/>
      <c r="AT124" s="579"/>
      <c r="AU124" s="579"/>
      <c r="AV124" s="579"/>
      <c r="AW124" s="579"/>
      <c r="AX124" s="580"/>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8"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454</v>
      </c>
      <c r="AF127" s="402"/>
      <c r="AG127" s="402"/>
      <c r="AH127" s="403"/>
      <c r="AI127" s="401" t="s">
        <v>451</v>
      </c>
      <c r="AJ127" s="402"/>
      <c r="AK127" s="402"/>
      <c r="AL127" s="403"/>
      <c r="AM127" s="401" t="s">
        <v>446</v>
      </c>
      <c r="AN127" s="402"/>
      <c r="AO127" s="402"/>
      <c r="AP127" s="403"/>
      <c r="AQ127" s="578" t="s">
        <v>441</v>
      </c>
      <c r="AR127" s="579"/>
      <c r="AS127" s="579"/>
      <c r="AT127" s="579"/>
      <c r="AU127" s="579"/>
      <c r="AV127" s="579"/>
      <c r="AW127" s="579"/>
      <c r="AX127" s="580"/>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8"/>
      <c r="E430" s="160" t="s">
        <v>464</v>
      </c>
      <c r="F430" s="885"/>
      <c r="G430" s="886" t="s">
        <v>326</v>
      </c>
      <c r="H430" s="109"/>
      <c r="I430" s="109"/>
      <c r="J430" s="887" t="s">
        <v>499</v>
      </c>
      <c r="K430" s="888"/>
      <c r="L430" s="888"/>
      <c r="M430" s="888"/>
      <c r="N430" s="888"/>
      <c r="O430" s="888"/>
      <c r="P430" s="888"/>
      <c r="Q430" s="888"/>
      <c r="R430" s="888"/>
      <c r="S430" s="888"/>
      <c r="T430" s="889"/>
      <c r="U430" s="575" t="s">
        <v>500</v>
      </c>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7"/>
      <c r="AR432" s="186"/>
      <c r="AS432" s="119" t="s">
        <v>307</v>
      </c>
      <c r="AT432" s="120"/>
      <c r="AU432" s="186"/>
      <c r="AV432" s="186"/>
      <c r="AW432" s="119" t="s">
        <v>296</v>
      </c>
      <c r="AX432" s="181"/>
    </row>
    <row r="433" spans="1:50" ht="23.25"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297</v>
      </c>
      <c r="AC435" s="566"/>
      <c r="AD435" s="566"/>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7"/>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297</v>
      </c>
      <c r="AC440" s="566"/>
      <c r="AD440" s="566"/>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7"/>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297</v>
      </c>
      <c r="AC445" s="566"/>
      <c r="AD445" s="566"/>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7"/>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297</v>
      </c>
      <c r="AC450" s="566"/>
      <c r="AD450" s="566"/>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7"/>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297</v>
      </c>
      <c r="AC455" s="566"/>
      <c r="AD455" s="566"/>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7"/>
      <c r="AR457" s="186"/>
      <c r="AS457" s="119" t="s">
        <v>307</v>
      </c>
      <c r="AT457" s="120"/>
      <c r="AU457" s="186"/>
      <c r="AV457" s="186"/>
      <c r="AW457" s="119" t="s">
        <v>296</v>
      </c>
      <c r="AX457" s="181"/>
    </row>
    <row r="458" spans="1:50" ht="23.25"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7"/>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7"/>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7"/>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7"/>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6" t="s">
        <v>326</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7"/>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297</v>
      </c>
      <c r="AC489" s="566"/>
      <c r="AD489" s="566"/>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7"/>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297</v>
      </c>
      <c r="AC494" s="566"/>
      <c r="AD494" s="566"/>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7"/>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297</v>
      </c>
      <c r="AC499" s="566"/>
      <c r="AD499" s="566"/>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7"/>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297</v>
      </c>
      <c r="AC504" s="566"/>
      <c r="AD504" s="566"/>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7"/>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297</v>
      </c>
      <c r="AC509" s="566"/>
      <c r="AD509" s="566"/>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7"/>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7"/>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7"/>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7"/>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7"/>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6" t="s">
        <v>326</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7"/>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297</v>
      </c>
      <c r="AC543" s="566"/>
      <c r="AD543" s="566"/>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7"/>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297</v>
      </c>
      <c r="AC548" s="566"/>
      <c r="AD548" s="566"/>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7"/>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297</v>
      </c>
      <c r="AC553" s="566"/>
      <c r="AD553" s="566"/>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7"/>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297</v>
      </c>
      <c r="AC558" s="566"/>
      <c r="AD558" s="566"/>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7"/>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297</v>
      </c>
      <c r="AC563" s="566"/>
      <c r="AD563" s="566"/>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7"/>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7"/>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7"/>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7"/>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7"/>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6" t="s">
        <v>326</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7"/>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297</v>
      </c>
      <c r="AC597" s="566"/>
      <c r="AD597" s="566"/>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7"/>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297</v>
      </c>
      <c r="AC602" s="566"/>
      <c r="AD602" s="566"/>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7"/>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297</v>
      </c>
      <c r="AC607" s="566"/>
      <c r="AD607" s="566"/>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7"/>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297</v>
      </c>
      <c r="AC612" s="566"/>
      <c r="AD612" s="566"/>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7"/>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297</v>
      </c>
      <c r="AC617" s="566"/>
      <c r="AD617" s="566"/>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7"/>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7"/>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7"/>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7"/>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7"/>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6" t="s">
        <v>326</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7"/>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297</v>
      </c>
      <c r="AC651" s="566"/>
      <c r="AD651" s="566"/>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7"/>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297</v>
      </c>
      <c r="AC656" s="566"/>
      <c r="AD656" s="566"/>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7"/>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297</v>
      </c>
      <c r="AC661" s="566"/>
      <c r="AD661" s="566"/>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7"/>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297</v>
      </c>
      <c r="AC666" s="566"/>
      <c r="AD666" s="566"/>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7"/>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297</v>
      </c>
      <c r="AC671" s="566"/>
      <c r="AD671" s="566"/>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7"/>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7"/>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7"/>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7"/>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7"/>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42" customHeight="1" x14ac:dyDescent="0.15">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483</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41.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483</v>
      </c>
      <c r="AE703" s="315"/>
      <c r="AF703" s="315"/>
      <c r="AG703" s="87" t="s">
        <v>502</v>
      </c>
      <c r="AH703" s="88"/>
      <c r="AI703" s="88"/>
      <c r="AJ703" s="88"/>
      <c r="AK703" s="88"/>
      <c r="AL703" s="88"/>
      <c r="AM703" s="88"/>
      <c r="AN703" s="88"/>
      <c r="AO703" s="88"/>
      <c r="AP703" s="88"/>
      <c r="AQ703" s="88"/>
      <c r="AR703" s="88"/>
      <c r="AS703" s="88"/>
      <c r="AT703" s="88"/>
      <c r="AU703" s="88"/>
      <c r="AV703" s="88"/>
      <c r="AW703" s="88"/>
      <c r="AX703" s="89"/>
    </row>
    <row r="704" spans="1:50" ht="43.5" customHeight="1" x14ac:dyDescent="0.15">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483</v>
      </c>
      <c r="AE704" s="770"/>
      <c r="AF704" s="770"/>
      <c r="AG704" s="153" t="s">
        <v>503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483</v>
      </c>
      <c r="AE705" s="702"/>
      <c r="AF705" s="702"/>
      <c r="AG705" s="111" t="s">
        <v>504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1"/>
      <c r="D706" s="782"/>
      <c r="E706" s="717" t="s">
        <v>425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513</v>
      </c>
      <c r="AE706" s="315"/>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505</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506</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507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506</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4" t="s">
        <v>483</v>
      </c>
      <c r="AE711" s="315"/>
      <c r="AF711" s="315"/>
      <c r="AG711" s="87" t="s">
        <v>508</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9"/>
      <c r="B712" s="631"/>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506</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35" t="s">
        <v>392</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506</v>
      </c>
      <c r="AE713" s="315"/>
      <c r="AF713" s="650"/>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2"/>
      <c r="B714" s="633"/>
      <c r="C714" s="634" t="s">
        <v>368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483</v>
      </c>
      <c r="AE714" s="795"/>
      <c r="AF714" s="796"/>
      <c r="AG714" s="723" t="s">
        <v>509</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369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483</v>
      </c>
      <c r="AE715" s="592"/>
      <c r="AF715" s="643"/>
      <c r="AG715" s="729" t="s">
        <v>512</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506</v>
      </c>
      <c r="AE716" s="614"/>
      <c r="AF716" s="614"/>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9"/>
      <c r="B717" s="631"/>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510</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511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0" t="s">
        <v>262</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5"/>
      <c r="B722" s="766"/>
      <c r="C722" s="282"/>
      <c r="D722" s="283"/>
      <c r="E722" s="283"/>
      <c r="F722" s="284"/>
      <c r="G722" s="273"/>
      <c r="H722" s="274"/>
      <c r="I722" s="69" t="str">
        <f t="shared" ref="I722:I725" si="6">IF(OR(G722="　", G722=""), "", "-")</f>
        <v/>
      </c>
      <c r="J722" s="277"/>
      <c r="K722" s="277"/>
      <c r="L722" s="69" t="str">
        <f t="shared" ref="L722:L725" si="7">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5"/>
      <c r="B723" s="766"/>
      <c r="C723" s="282"/>
      <c r="D723" s="283"/>
      <c r="E723" s="283"/>
      <c r="F723" s="284"/>
      <c r="G723" s="273"/>
      <c r="H723" s="274"/>
      <c r="I723" s="69" t="str">
        <f t="shared" si="6"/>
        <v/>
      </c>
      <c r="J723" s="277"/>
      <c r="K723" s="277"/>
      <c r="L723" s="69" t="str">
        <f t="shared" si="7"/>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5"/>
      <c r="B724" s="766"/>
      <c r="C724" s="282"/>
      <c r="D724" s="283"/>
      <c r="E724" s="283"/>
      <c r="F724" s="284"/>
      <c r="G724" s="273"/>
      <c r="H724" s="274"/>
      <c r="I724" s="69" t="str">
        <f t="shared" si="6"/>
        <v/>
      </c>
      <c r="J724" s="277"/>
      <c r="K724" s="277"/>
      <c r="L724" s="69" t="str">
        <f t="shared" si="7"/>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7"/>
      <c r="B725" s="768"/>
      <c r="C725" s="311"/>
      <c r="D725" s="312"/>
      <c r="E725" s="312"/>
      <c r="F725" s="313"/>
      <c r="G725" s="275"/>
      <c r="H725" s="276"/>
      <c r="I725" s="71" t="str">
        <f t="shared" si="6"/>
        <v/>
      </c>
      <c r="J725" s="278"/>
      <c r="K725" s="278"/>
      <c r="L725" s="71" t="str">
        <f t="shared" si="7"/>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7" t="s">
        <v>47</v>
      </c>
      <c r="B726" s="789"/>
      <c r="C726" s="802" t="s">
        <v>52</v>
      </c>
      <c r="D726" s="824"/>
      <c r="E726" s="824"/>
      <c r="F726" s="825"/>
      <c r="G726" s="564" t="s">
        <v>525</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1" t="s">
        <v>524</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t="s">
        <v>527</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529</v>
      </c>
      <c r="B731" s="787"/>
      <c r="C731" s="787"/>
      <c r="D731" s="787"/>
      <c r="E731" s="788"/>
      <c r="F731" s="716" t="s">
        <v>530</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426</v>
      </c>
      <c r="B733" s="661"/>
      <c r="C733" s="661"/>
      <c r="D733" s="661"/>
      <c r="E733" s="662"/>
      <c r="F733" s="624" t="s">
        <v>532</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397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8" t="s">
        <v>468</v>
      </c>
      <c r="B737" s="196"/>
      <c r="C737" s="196"/>
      <c r="D737" s="197"/>
      <c r="E737" s="977"/>
      <c r="F737" s="977"/>
      <c r="G737" s="977"/>
      <c r="H737" s="977"/>
      <c r="I737" s="977"/>
      <c r="J737" s="977"/>
      <c r="K737" s="977"/>
      <c r="L737" s="977"/>
      <c r="M737" s="977"/>
      <c r="N737" s="351" t="s">
        <v>461</v>
      </c>
      <c r="O737" s="351"/>
      <c r="P737" s="351"/>
      <c r="Q737" s="351"/>
      <c r="R737" s="977"/>
      <c r="S737" s="977"/>
      <c r="T737" s="977"/>
      <c r="U737" s="977"/>
      <c r="V737" s="977"/>
      <c r="W737" s="977"/>
      <c r="X737" s="977"/>
      <c r="Y737" s="977"/>
      <c r="Z737" s="977"/>
      <c r="AA737" s="351" t="s">
        <v>460</v>
      </c>
      <c r="AB737" s="351"/>
      <c r="AC737" s="351"/>
      <c r="AD737" s="351"/>
      <c r="AE737" s="977"/>
      <c r="AF737" s="977"/>
      <c r="AG737" s="977"/>
      <c r="AH737" s="977"/>
      <c r="AI737" s="977"/>
      <c r="AJ737" s="977"/>
      <c r="AK737" s="977"/>
      <c r="AL737" s="977"/>
      <c r="AM737" s="977"/>
      <c r="AN737" s="351" t="s">
        <v>459</v>
      </c>
      <c r="AO737" s="351"/>
      <c r="AP737" s="351"/>
      <c r="AQ737" s="351"/>
      <c r="AR737" s="969"/>
      <c r="AS737" s="970"/>
      <c r="AT737" s="970"/>
      <c r="AU737" s="970"/>
      <c r="AV737" s="970"/>
      <c r="AW737" s="970"/>
      <c r="AX737" s="971"/>
      <c r="AY737" s="75"/>
      <c r="AZ737" s="75"/>
    </row>
    <row r="738" spans="1:52" ht="24.75" customHeight="1" x14ac:dyDescent="0.15">
      <c r="A738" s="978" t="s">
        <v>458</v>
      </c>
      <c r="B738" s="196"/>
      <c r="C738" s="196"/>
      <c r="D738" s="197"/>
      <c r="E738" s="977" t="s">
        <v>520</v>
      </c>
      <c r="F738" s="977"/>
      <c r="G738" s="977"/>
      <c r="H738" s="977"/>
      <c r="I738" s="977"/>
      <c r="J738" s="977"/>
      <c r="K738" s="977"/>
      <c r="L738" s="977"/>
      <c r="M738" s="977"/>
      <c r="N738" s="351" t="s">
        <v>457</v>
      </c>
      <c r="O738" s="351"/>
      <c r="P738" s="351"/>
      <c r="Q738" s="351"/>
      <c r="R738" s="977" t="s">
        <v>521</v>
      </c>
      <c r="S738" s="977"/>
      <c r="T738" s="977"/>
      <c r="U738" s="977"/>
      <c r="V738" s="977"/>
      <c r="W738" s="977"/>
      <c r="X738" s="977"/>
      <c r="Y738" s="977"/>
      <c r="Z738" s="977"/>
      <c r="AA738" s="351" t="s">
        <v>456</v>
      </c>
      <c r="AB738" s="351"/>
      <c r="AC738" s="351"/>
      <c r="AD738" s="351"/>
      <c r="AE738" s="977" t="s">
        <v>522</v>
      </c>
      <c r="AF738" s="977"/>
      <c r="AG738" s="977"/>
      <c r="AH738" s="977"/>
      <c r="AI738" s="977"/>
      <c r="AJ738" s="977"/>
      <c r="AK738" s="977"/>
      <c r="AL738" s="977"/>
      <c r="AM738" s="977"/>
      <c r="AN738" s="351" t="s">
        <v>452</v>
      </c>
      <c r="AO738" s="351"/>
      <c r="AP738" s="351"/>
      <c r="AQ738" s="351"/>
      <c r="AR738" s="969" t="s">
        <v>523</v>
      </c>
      <c r="AS738" s="970"/>
      <c r="AT738" s="970"/>
      <c r="AU738" s="970"/>
      <c r="AV738" s="970"/>
      <c r="AW738" s="970"/>
      <c r="AX738" s="971"/>
    </row>
    <row r="739" spans="1:52" ht="24.75" customHeight="1" thickBot="1" x14ac:dyDescent="0.2">
      <c r="A739" s="979" t="s">
        <v>448</v>
      </c>
      <c r="B739" s="980"/>
      <c r="C739" s="980"/>
      <c r="D739" s="981"/>
      <c r="E739" s="982" t="s">
        <v>495</v>
      </c>
      <c r="F739" s="972"/>
      <c r="G739" s="972"/>
      <c r="H739" s="79" t="str">
        <f>IF(E739="", "", "(")</f>
        <v>(</v>
      </c>
      <c r="I739" s="972"/>
      <c r="J739" s="972"/>
      <c r="K739" s="79" t="str">
        <f>IF(OR(I739="　", I739=""), "", "-")</f>
        <v/>
      </c>
      <c r="L739" s="973">
        <v>139</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601" t="s">
        <v>428</v>
      </c>
      <c r="B740" s="602"/>
      <c r="C740" s="602"/>
      <c r="D740" s="602"/>
      <c r="E740" s="602"/>
      <c r="F740" s="603"/>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thickBot="1" x14ac:dyDescent="0.2">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1"/>
      <c r="B757" s="602"/>
      <c r="C757" s="602"/>
      <c r="D757" s="602"/>
      <c r="E757" s="602"/>
      <c r="F757" s="6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1"/>
      <c r="B758" s="602"/>
      <c r="C758" s="602"/>
      <c r="D758" s="602"/>
      <c r="E758" s="602"/>
      <c r="F758" s="6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1"/>
      <c r="B759" s="602"/>
      <c r="C759" s="602"/>
      <c r="D759" s="602"/>
      <c r="E759" s="602"/>
      <c r="F759" s="6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1"/>
      <c r="B760" s="602"/>
      <c r="C760" s="602"/>
      <c r="D760" s="602"/>
      <c r="E760" s="602"/>
      <c r="F760" s="6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1"/>
      <c r="B761" s="602"/>
      <c r="C761" s="602"/>
      <c r="D761" s="602"/>
      <c r="E761" s="602"/>
      <c r="F761" s="6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1"/>
      <c r="B762" s="602"/>
      <c r="C762" s="602"/>
      <c r="D762" s="602"/>
      <c r="E762" s="602"/>
      <c r="F762" s="6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1"/>
      <c r="B763" s="602"/>
      <c r="C763" s="602"/>
      <c r="D763" s="602"/>
      <c r="E763" s="602"/>
      <c r="F763" s="6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1"/>
      <c r="B764" s="602"/>
      <c r="C764" s="602"/>
      <c r="D764" s="602"/>
      <c r="E764" s="602"/>
      <c r="F764" s="6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1"/>
      <c r="B765" s="602"/>
      <c r="C765" s="602"/>
      <c r="D765" s="602"/>
      <c r="E765" s="602"/>
      <c r="F765" s="6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1"/>
      <c r="B766" s="602"/>
      <c r="C766" s="602"/>
      <c r="D766" s="602"/>
      <c r="E766" s="602"/>
      <c r="F766" s="6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1"/>
      <c r="B767" s="602"/>
      <c r="C767" s="602"/>
      <c r="D767" s="602"/>
      <c r="E767" s="602"/>
      <c r="F767" s="60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1"/>
      <c r="B768" s="602"/>
      <c r="C768" s="602"/>
      <c r="D768" s="602"/>
      <c r="E768" s="602"/>
      <c r="F768" s="6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1"/>
      <c r="B769" s="602"/>
      <c r="C769" s="602"/>
      <c r="D769" s="602"/>
      <c r="E769" s="602"/>
      <c r="F769" s="6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1"/>
      <c r="B770" s="602"/>
      <c r="C770" s="602"/>
      <c r="D770" s="602"/>
      <c r="E770" s="602"/>
      <c r="F770" s="6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1"/>
      <c r="B771" s="602"/>
      <c r="C771" s="602"/>
      <c r="D771" s="602"/>
      <c r="E771" s="602"/>
      <c r="F771" s="6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1"/>
      <c r="B772" s="602"/>
      <c r="C772" s="602"/>
      <c r="D772" s="602"/>
      <c r="E772" s="602"/>
      <c r="F772" s="6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1"/>
      <c r="B773" s="602"/>
      <c r="C773" s="602"/>
      <c r="D773" s="602"/>
      <c r="E773" s="602"/>
      <c r="F773" s="6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1"/>
      <c r="B774" s="602"/>
      <c r="C774" s="602"/>
      <c r="D774" s="602"/>
      <c r="E774" s="602"/>
      <c r="F774" s="6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1"/>
      <c r="B775" s="602"/>
      <c r="C775" s="602"/>
      <c r="D775" s="602"/>
      <c r="E775" s="602"/>
      <c r="F775" s="6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1"/>
      <c r="B776" s="602"/>
      <c r="C776" s="602"/>
      <c r="D776" s="602"/>
      <c r="E776" s="602"/>
      <c r="F776" s="6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1"/>
      <c r="B777" s="602"/>
      <c r="C777" s="602"/>
      <c r="D777" s="602"/>
      <c r="E777" s="602"/>
      <c r="F777" s="6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4"/>
      <c r="B778" s="605"/>
      <c r="C778" s="605"/>
      <c r="D778" s="605"/>
      <c r="E778" s="605"/>
      <c r="F778" s="6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5" t="s">
        <v>430</v>
      </c>
      <c r="B779" s="616"/>
      <c r="C779" s="616"/>
      <c r="D779" s="616"/>
      <c r="E779" s="616"/>
      <c r="F779" s="617"/>
      <c r="G779" s="582" t="s">
        <v>515</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407</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780"/>
    </row>
    <row r="780" spans="1:50" ht="24.75" customHeight="1" x14ac:dyDescent="0.15">
      <c r="A780" s="618"/>
      <c r="B780" s="619"/>
      <c r="C780" s="619"/>
      <c r="D780" s="619"/>
      <c r="E780" s="619"/>
      <c r="F780" s="620"/>
      <c r="G780" s="802" t="s">
        <v>17</v>
      </c>
      <c r="H780" s="655"/>
      <c r="I780" s="655"/>
      <c r="J780" s="655"/>
      <c r="K780" s="655"/>
      <c r="L780" s="654" t="s">
        <v>18</v>
      </c>
      <c r="M780" s="655"/>
      <c r="N780" s="655"/>
      <c r="O780" s="655"/>
      <c r="P780" s="655"/>
      <c r="Q780" s="655"/>
      <c r="R780" s="655"/>
      <c r="S780" s="655"/>
      <c r="T780" s="655"/>
      <c r="U780" s="655"/>
      <c r="V780" s="655"/>
      <c r="W780" s="655"/>
      <c r="X780" s="656"/>
      <c r="Y780" s="640" t="s">
        <v>19</v>
      </c>
      <c r="Z780" s="641"/>
      <c r="AA780" s="641"/>
      <c r="AB780" s="785"/>
      <c r="AC780" s="802" t="s">
        <v>17</v>
      </c>
      <c r="AD780" s="655"/>
      <c r="AE780" s="655"/>
      <c r="AF780" s="655"/>
      <c r="AG780" s="655"/>
      <c r="AH780" s="654" t="s">
        <v>18</v>
      </c>
      <c r="AI780" s="655"/>
      <c r="AJ780" s="655"/>
      <c r="AK780" s="655"/>
      <c r="AL780" s="655"/>
      <c r="AM780" s="655"/>
      <c r="AN780" s="655"/>
      <c r="AO780" s="655"/>
      <c r="AP780" s="655"/>
      <c r="AQ780" s="655"/>
      <c r="AR780" s="655"/>
      <c r="AS780" s="655"/>
      <c r="AT780" s="656"/>
      <c r="AU780" s="640" t="s">
        <v>19</v>
      </c>
      <c r="AV780" s="641"/>
      <c r="AW780" s="641"/>
      <c r="AX780" s="642"/>
    </row>
    <row r="781" spans="1:50" ht="24.75" customHeight="1" x14ac:dyDescent="0.15">
      <c r="A781" s="618"/>
      <c r="B781" s="619"/>
      <c r="C781" s="619"/>
      <c r="D781" s="619"/>
      <c r="E781" s="619"/>
      <c r="F781" s="620"/>
      <c r="G781" s="657" t="s">
        <v>514</v>
      </c>
      <c r="H781" s="658"/>
      <c r="I781" s="658"/>
      <c r="J781" s="658"/>
      <c r="K781" s="659"/>
      <c r="L781" s="651" t="s">
        <v>516</v>
      </c>
      <c r="M781" s="652"/>
      <c r="N781" s="652"/>
      <c r="O781" s="652"/>
      <c r="P781" s="652"/>
      <c r="Q781" s="652"/>
      <c r="R781" s="652"/>
      <c r="S781" s="652"/>
      <c r="T781" s="652"/>
      <c r="U781" s="652"/>
      <c r="V781" s="652"/>
      <c r="W781" s="652"/>
      <c r="X781" s="653"/>
      <c r="Y781" s="374">
        <v>9.9759600000000006</v>
      </c>
      <c r="Z781" s="375"/>
      <c r="AA781" s="375"/>
      <c r="AB781" s="792"/>
      <c r="AC781" s="657"/>
      <c r="AD781" s="658"/>
      <c r="AE781" s="658"/>
      <c r="AF781" s="658"/>
      <c r="AG781" s="659"/>
      <c r="AH781" s="651"/>
      <c r="AI781" s="652"/>
      <c r="AJ781" s="652"/>
      <c r="AK781" s="652"/>
      <c r="AL781" s="652"/>
      <c r="AM781" s="652"/>
      <c r="AN781" s="652"/>
      <c r="AO781" s="652"/>
      <c r="AP781" s="652"/>
      <c r="AQ781" s="652"/>
      <c r="AR781" s="652"/>
      <c r="AS781" s="652"/>
      <c r="AT781" s="653"/>
      <c r="AU781" s="374"/>
      <c r="AV781" s="375"/>
      <c r="AW781" s="375"/>
      <c r="AX781" s="376"/>
    </row>
    <row r="782" spans="1:50" ht="24.75" customHeight="1" x14ac:dyDescent="0.15">
      <c r="A782" s="618"/>
      <c r="B782" s="619"/>
      <c r="C782" s="619"/>
      <c r="D782" s="619"/>
      <c r="E782" s="619"/>
      <c r="F782" s="620"/>
      <c r="G782" s="593"/>
      <c r="H782" s="594"/>
      <c r="I782" s="594"/>
      <c r="J782" s="594"/>
      <c r="K782" s="595"/>
      <c r="L782" s="585"/>
      <c r="M782" s="586"/>
      <c r="N782" s="586"/>
      <c r="O782" s="586"/>
      <c r="P782" s="586"/>
      <c r="Q782" s="586"/>
      <c r="R782" s="586"/>
      <c r="S782" s="586"/>
      <c r="T782" s="586"/>
      <c r="U782" s="586"/>
      <c r="V782" s="586"/>
      <c r="W782" s="586"/>
      <c r="X782" s="587"/>
      <c r="Y782" s="588"/>
      <c r="Z782" s="589"/>
      <c r="AA782" s="589"/>
      <c r="AB782" s="599"/>
      <c r="AC782" s="593"/>
      <c r="AD782" s="594"/>
      <c r="AE782" s="594"/>
      <c r="AF782" s="594"/>
      <c r="AG782" s="595"/>
      <c r="AH782" s="585"/>
      <c r="AI782" s="586"/>
      <c r="AJ782" s="586"/>
      <c r="AK782" s="586"/>
      <c r="AL782" s="586"/>
      <c r="AM782" s="586"/>
      <c r="AN782" s="586"/>
      <c r="AO782" s="586"/>
      <c r="AP782" s="586"/>
      <c r="AQ782" s="586"/>
      <c r="AR782" s="586"/>
      <c r="AS782" s="586"/>
      <c r="AT782" s="587"/>
      <c r="AU782" s="588"/>
      <c r="AV782" s="589"/>
      <c r="AW782" s="589"/>
      <c r="AX782" s="590"/>
    </row>
    <row r="783" spans="1:50" ht="24.7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18"/>
      <c r="B791" s="619"/>
      <c r="C791" s="619"/>
      <c r="D791" s="619"/>
      <c r="E791" s="619"/>
      <c r="F791" s="620"/>
      <c r="G791" s="813" t="s">
        <v>20</v>
      </c>
      <c r="H791" s="814"/>
      <c r="I791" s="814"/>
      <c r="J791" s="814"/>
      <c r="K791" s="814"/>
      <c r="L791" s="815"/>
      <c r="M791" s="816"/>
      <c r="N791" s="816"/>
      <c r="O791" s="816"/>
      <c r="P791" s="816"/>
      <c r="Q791" s="816"/>
      <c r="R791" s="816"/>
      <c r="S791" s="816"/>
      <c r="T791" s="816"/>
      <c r="U791" s="816"/>
      <c r="V791" s="816"/>
      <c r="W791" s="816"/>
      <c r="X791" s="817"/>
      <c r="Y791" s="818">
        <f>SUM(Y781:AB790)</f>
        <v>9.9759600000000006</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hidden="1" customHeight="1" x14ac:dyDescent="0.15">
      <c r="A792" s="618"/>
      <c r="B792" s="619"/>
      <c r="C792" s="619"/>
      <c r="D792" s="619"/>
      <c r="E792" s="619"/>
      <c r="F792" s="620"/>
      <c r="G792" s="582" t="s">
        <v>364</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363</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780"/>
    </row>
    <row r="793" spans="1:50" ht="24.75" hidden="1" customHeight="1" x14ac:dyDescent="0.15">
      <c r="A793" s="618"/>
      <c r="B793" s="619"/>
      <c r="C793" s="619"/>
      <c r="D793" s="619"/>
      <c r="E793" s="619"/>
      <c r="F793" s="620"/>
      <c r="G793" s="802" t="s">
        <v>17</v>
      </c>
      <c r="H793" s="655"/>
      <c r="I793" s="655"/>
      <c r="J793" s="655"/>
      <c r="K793" s="655"/>
      <c r="L793" s="654" t="s">
        <v>18</v>
      </c>
      <c r="M793" s="655"/>
      <c r="N793" s="655"/>
      <c r="O793" s="655"/>
      <c r="P793" s="655"/>
      <c r="Q793" s="655"/>
      <c r="R793" s="655"/>
      <c r="S793" s="655"/>
      <c r="T793" s="655"/>
      <c r="U793" s="655"/>
      <c r="V793" s="655"/>
      <c r="W793" s="655"/>
      <c r="X793" s="656"/>
      <c r="Y793" s="640" t="s">
        <v>19</v>
      </c>
      <c r="Z793" s="641"/>
      <c r="AA793" s="641"/>
      <c r="AB793" s="785"/>
      <c r="AC793" s="802" t="s">
        <v>17</v>
      </c>
      <c r="AD793" s="655"/>
      <c r="AE793" s="655"/>
      <c r="AF793" s="655"/>
      <c r="AG793" s="655"/>
      <c r="AH793" s="654" t="s">
        <v>18</v>
      </c>
      <c r="AI793" s="655"/>
      <c r="AJ793" s="655"/>
      <c r="AK793" s="655"/>
      <c r="AL793" s="655"/>
      <c r="AM793" s="655"/>
      <c r="AN793" s="655"/>
      <c r="AO793" s="655"/>
      <c r="AP793" s="655"/>
      <c r="AQ793" s="655"/>
      <c r="AR793" s="655"/>
      <c r="AS793" s="655"/>
      <c r="AT793" s="656"/>
      <c r="AU793" s="640" t="s">
        <v>19</v>
      </c>
      <c r="AV793" s="641"/>
      <c r="AW793" s="641"/>
      <c r="AX793" s="642"/>
    </row>
    <row r="794" spans="1:50" ht="24.75" hidden="1" customHeight="1" x14ac:dyDescent="0.15">
      <c r="A794" s="618"/>
      <c r="B794" s="619"/>
      <c r="C794" s="619"/>
      <c r="D794" s="619"/>
      <c r="E794" s="619"/>
      <c r="F794" s="620"/>
      <c r="G794" s="657"/>
      <c r="H794" s="658"/>
      <c r="I794" s="658"/>
      <c r="J794" s="658"/>
      <c r="K794" s="659"/>
      <c r="L794" s="651"/>
      <c r="M794" s="652"/>
      <c r="N794" s="652"/>
      <c r="O794" s="652"/>
      <c r="P794" s="652"/>
      <c r="Q794" s="652"/>
      <c r="R794" s="652"/>
      <c r="S794" s="652"/>
      <c r="T794" s="652"/>
      <c r="U794" s="652"/>
      <c r="V794" s="652"/>
      <c r="W794" s="652"/>
      <c r="X794" s="653"/>
      <c r="Y794" s="374"/>
      <c r="Z794" s="375"/>
      <c r="AA794" s="375"/>
      <c r="AB794" s="792"/>
      <c r="AC794" s="657"/>
      <c r="AD794" s="658"/>
      <c r="AE794" s="658"/>
      <c r="AF794" s="658"/>
      <c r="AG794" s="659"/>
      <c r="AH794" s="651"/>
      <c r="AI794" s="652"/>
      <c r="AJ794" s="652"/>
      <c r="AK794" s="652"/>
      <c r="AL794" s="652"/>
      <c r="AM794" s="652"/>
      <c r="AN794" s="652"/>
      <c r="AO794" s="652"/>
      <c r="AP794" s="652"/>
      <c r="AQ794" s="652"/>
      <c r="AR794" s="652"/>
      <c r="AS794" s="652"/>
      <c r="AT794" s="653"/>
      <c r="AU794" s="374"/>
      <c r="AV794" s="375"/>
      <c r="AW794" s="375"/>
      <c r="AX794" s="376"/>
    </row>
    <row r="795" spans="1:50"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thickBot="1" x14ac:dyDescent="0.2">
      <c r="A804" s="618"/>
      <c r="B804" s="619"/>
      <c r="C804" s="619"/>
      <c r="D804" s="619"/>
      <c r="E804" s="619"/>
      <c r="F804" s="620"/>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18"/>
      <c r="B805" s="619"/>
      <c r="C805" s="619"/>
      <c r="D805" s="619"/>
      <c r="E805" s="619"/>
      <c r="F805" s="620"/>
      <c r="G805" s="582" t="s">
        <v>365</v>
      </c>
      <c r="H805" s="583"/>
      <c r="I805" s="583"/>
      <c r="J805" s="583"/>
      <c r="K805" s="583"/>
      <c r="L805" s="583"/>
      <c r="M805" s="583"/>
      <c r="N805" s="583"/>
      <c r="O805" s="583"/>
      <c r="P805" s="583"/>
      <c r="Q805" s="583"/>
      <c r="R805" s="583"/>
      <c r="S805" s="583"/>
      <c r="T805" s="583"/>
      <c r="U805" s="583"/>
      <c r="V805" s="583"/>
      <c r="W805" s="583"/>
      <c r="X805" s="583"/>
      <c r="Y805" s="583"/>
      <c r="Z805" s="583"/>
      <c r="AA805" s="583"/>
      <c r="AB805" s="584"/>
      <c r="AC805" s="582" t="s">
        <v>366</v>
      </c>
      <c r="AD805" s="583"/>
      <c r="AE805" s="583"/>
      <c r="AF805" s="583"/>
      <c r="AG805" s="583"/>
      <c r="AH805" s="583"/>
      <c r="AI805" s="583"/>
      <c r="AJ805" s="583"/>
      <c r="AK805" s="583"/>
      <c r="AL805" s="583"/>
      <c r="AM805" s="583"/>
      <c r="AN805" s="583"/>
      <c r="AO805" s="583"/>
      <c r="AP805" s="583"/>
      <c r="AQ805" s="583"/>
      <c r="AR805" s="583"/>
      <c r="AS805" s="583"/>
      <c r="AT805" s="583"/>
      <c r="AU805" s="583"/>
      <c r="AV805" s="583"/>
      <c r="AW805" s="583"/>
      <c r="AX805" s="780"/>
    </row>
    <row r="806" spans="1:50" ht="24.75" hidden="1" customHeight="1" x14ac:dyDescent="0.15">
      <c r="A806" s="618"/>
      <c r="B806" s="619"/>
      <c r="C806" s="619"/>
      <c r="D806" s="619"/>
      <c r="E806" s="619"/>
      <c r="F806" s="620"/>
      <c r="G806" s="802" t="s">
        <v>17</v>
      </c>
      <c r="H806" s="655"/>
      <c r="I806" s="655"/>
      <c r="J806" s="655"/>
      <c r="K806" s="655"/>
      <c r="L806" s="654" t="s">
        <v>18</v>
      </c>
      <c r="M806" s="655"/>
      <c r="N806" s="655"/>
      <c r="O806" s="655"/>
      <c r="P806" s="655"/>
      <c r="Q806" s="655"/>
      <c r="R806" s="655"/>
      <c r="S806" s="655"/>
      <c r="T806" s="655"/>
      <c r="U806" s="655"/>
      <c r="V806" s="655"/>
      <c r="W806" s="655"/>
      <c r="X806" s="656"/>
      <c r="Y806" s="640" t="s">
        <v>19</v>
      </c>
      <c r="Z806" s="641"/>
      <c r="AA806" s="641"/>
      <c r="AB806" s="785"/>
      <c r="AC806" s="802" t="s">
        <v>17</v>
      </c>
      <c r="AD806" s="655"/>
      <c r="AE806" s="655"/>
      <c r="AF806" s="655"/>
      <c r="AG806" s="655"/>
      <c r="AH806" s="654" t="s">
        <v>18</v>
      </c>
      <c r="AI806" s="655"/>
      <c r="AJ806" s="655"/>
      <c r="AK806" s="655"/>
      <c r="AL806" s="655"/>
      <c r="AM806" s="655"/>
      <c r="AN806" s="655"/>
      <c r="AO806" s="655"/>
      <c r="AP806" s="655"/>
      <c r="AQ806" s="655"/>
      <c r="AR806" s="655"/>
      <c r="AS806" s="655"/>
      <c r="AT806" s="656"/>
      <c r="AU806" s="640" t="s">
        <v>19</v>
      </c>
      <c r="AV806" s="641"/>
      <c r="AW806" s="641"/>
      <c r="AX806" s="642"/>
    </row>
    <row r="807" spans="1:50" ht="24.75" hidden="1" customHeight="1" x14ac:dyDescent="0.15">
      <c r="A807" s="618"/>
      <c r="B807" s="619"/>
      <c r="C807" s="619"/>
      <c r="D807" s="619"/>
      <c r="E807" s="619"/>
      <c r="F807" s="620"/>
      <c r="G807" s="657"/>
      <c r="H807" s="658"/>
      <c r="I807" s="658"/>
      <c r="J807" s="658"/>
      <c r="K807" s="659"/>
      <c r="L807" s="651"/>
      <c r="M807" s="652"/>
      <c r="N807" s="652"/>
      <c r="O807" s="652"/>
      <c r="P807" s="652"/>
      <c r="Q807" s="652"/>
      <c r="R807" s="652"/>
      <c r="S807" s="652"/>
      <c r="T807" s="652"/>
      <c r="U807" s="652"/>
      <c r="V807" s="652"/>
      <c r="W807" s="652"/>
      <c r="X807" s="653"/>
      <c r="Y807" s="374"/>
      <c r="Z807" s="375"/>
      <c r="AA807" s="375"/>
      <c r="AB807" s="792"/>
      <c r="AC807" s="657"/>
      <c r="AD807" s="658"/>
      <c r="AE807" s="658"/>
      <c r="AF807" s="658"/>
      <c r="AG807" s="659"/>
      <c r="AH807" s="651"/>
      <c r="AI807" s="652"/>
      <c r="AJ807" s="652"/>
      <c r="AK807" s="652"/>
      <c r="AL807" s="652"/>
      <c r="AM807" s="652"/>
      <c r="AN807" s="652"/>
      <c r="AO807" s="652"/>
      <c r="AP807" s="652"/>
      <c r="AQ807" s="652"/>
      <c r="AR807" s="652"/>
      <c r="AS807" s="652"/>
      <c r="AT807" s="653"/>
      <c r="AU807" s="374"/>
      <c r="AV807" s="375"/>
      <c r="AW807" s="375"/>
      <c r="AX807" s="376"/>
    </row>
    <row r="808" spans="1:50"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thickBot="1" x14ac:dyDescent="0.2">
      <c r="A817" s="618"/>
      <c r="B817" s="619"/>
      <c r="C817" s="619"/>
      <c r="D817" s="619"/>
      <c r="E817" s="619"/>
      <c r="F817" s="620"/>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18"/>
      <c r="B818" s="619"/>
      <c r="C818" s="619"/>
      <c r="D818" s="619"/>
      <c r="E818" s="619"/>
      <c r="F818" s="620"/>
      <c r="G818" s="582" t="s">
        <v>340</v>
      </c>
      <c r="H818" s="583"/>
      <c r="I818" s="583"/>
      <c r="J818" s="583"/>
      <c r="K818" s="583"/>
      <c r="L818" s="583"/>
      <c r="M818" s="583"/>
      <c r="N818" s="583"/>
      <c r="O818" s="583"/>
      <c r="P818" s="583"/>
      <c r="Q818" s="583"/>
      <c r="R818" s="583"/>
      <c r="S818" s="583"/>
      <c r="T818" s="583"/>
      <c r="U818" s="583"/>
      <c r="V818" s="583"/>
      <c r="W818" s="583"/>
      <c r="X818" s="583"/>
      <c r="Y818" s="583"/>
      <c r="Z818" s="583"/>
      <c r="AA818" s="583"/>
      <c r="AB818" s="584"/>
      <c r="AC818" s="582" t="s">
        <v>298</v>
      </c>
      <c r="AD818" s="583"/>
      <c r="AE818" s="583"/>
      <c r="AF818" s="583"/>
      <c r="AG818" s="583"/>
      <c r="AH818" s="583"/>
      <c r="AI818" s="583"/>
      <c r="AJ818" s="583"/>
      <c r="AK818" s="583"/>
      <c r="AL818" s="583"/>
      <c r="AM818" s="583"/>
      <c r="AN818" s="583"/>
      <c r="AO818" s="583"/>
      <c r="AP818" s="583"/>
      <c r="AQ818" s="583"/>
      <c r="AR818" s="583"/>
      <c r="AS818" s="583"/>
      <c r="AT818" s="583"/>
      <c r="AU818" s="583"/>
      <c r="AV818" s="583"/>
      <c r="AW818" s="583"/>
      <c r="AX818" s="780"/>
    </row>
    <row r="819" spans="1:50" ht="24.75" hidden="1" customHeight="1" x14ac:dyDescent="0.15">
      <c r="A819" s="618"/>
      <c r="B819" s="619"/>
      <c r="C819" s="619"/>
      <c r="D819" s="619"/>
      <c r="E819" s="619"/>
      <c r="F819" s="620"/>
      <c r="G819" s="802" t="s">
        <v>17</v>
      </c>
      <c r="H819" s="655"/>
      <c r="I819" s="655"/>
      <c r="J819" s="655"/>
      <c r="K819" s="655"/>
      <c r="L819" s="654" t="s">
        <v>18</v>
      </c>
      <c r="M819" s="655"/>
      <c r="N819" s="655"/>
      <c r="O819" s="655"/>
      <c r="P819" s="655"/>
      <c r="Q819" s="655"/>
      <c r="R819" s="655"/>
      <c r="S819" s="655"/>
      <c r="T819" s="655"/>
      <c r="U819" s="655"/>
      <c r="V819" s="655"/>
      <c r="W819" s="655"/>
      <c r="X819" s="656"/>
      <c r="Y819" s="640" t="s">
        <v>19</v>
      </c>
      <c r="Z819" s="641"/>
      <c r="AA819" s="641"/>
      <c r="AB819" s="785"/>
      <c r="AC819" s="802" t="s">
        <v>17</v>
      </c>
      <c r="AD819" s="655"/>
      <c r="AE819" s="655"/>
      <c r="AF819" s="655"/>
      <c r="AG819" s="655"/>
      <c r="AH819" s="654" t="s">
        <v>18</v>
      </c>
      <c r="AI819" s="655"/>
      <c r="AJ819" s="655"/>
      <c r="AK819" s="655"/>
      <c r="AL819" s="655"/>
      <c r="AM819" s="655"/>
      <c r="AN819" s="655"/>
      <c r="AO819" s="655"/>
      <c r="AP819" s="655"/>
      <c r="AQ819" s="655"/>
      <c r="AR819" s="655"/>
      <c r="AS819" s="655"/>
      <c r="AT819" s="656"/>
      <c r="AU819" s="640" t="s">
        <v>19</v>
      </c>
      <c r="AV819" s="641"/>
      <c r="AW819" s="641"/>
      <c r="AX819" s="642"/>
    </row>
    <row r="820" spans="1:50" s="16" customFormat="1" ht="24.75" hidden="1" customHeight="1" x14ac:dyDescent="0.15">
      <c r="A820" s="618"/>
      <c r="B820" s="619"/>
      <c r="C820" s="619"/>
      <c r="D820" s="619"/>
      <c r="E820" s="619"/>
      <c r="F820" s="620"/>
      <c r="G820" s="657"/>
      <c r="H820" s="658"/>
      <c r="I820" s="658"/>
      <c r="J820" s="658"/>
      <c r="K820" s="659"/>
      <c r="L820" s="651"/>
      <c r="M820" s="652"/>
      <c r="N820" s="652"/>
      <c r="O820" s="652"/>
      <c r="P820" s="652"/>
      <c r="Q820" s="652"/>
      <c r="R820" s="652"/>
      <c r="S820" s="652"/>
      <c r="T820" s="652"/>
      <c r="U820" s="652"/>
      <c r="V820" s="652"/>
      <c r="W820" s="652"/>
      <c r="X820" s="653"/>
      <c r="Y820" s="374"/>
      <c r="Z820" s="375"/>
      <c r="AA820" s="375"/>
      <c r="AB820" s="792"/>
      <c r="AC820" s="657"/>
      <c r="AD820" s="658"/>
      <c r="AE820" s="658"/>
      <c r="AF820" s="658"/>
      <c r="AG820" s="659"/>
      <c r="AH820" s="651"/>
      <c r="AI820" s="652"/>
      <c r="AJ820" s="652"/>
      <c r="AK820" s="652"/>
      <c r="AL820" s="652"/>
      <c r="AM820" s="652"/>
      <c r="AN820" s="652"/>
      <c r="AO820" s="652"/>
      <c r="AP820" s="652"/>
      <c r="AQ820" s="652"/>
      <c r="AR820" s="652"/>
      <c r="AS820" s="652"/>
      <c r="AT820" s="653"/>
      <c r="AU820" s="374"/>
      <c r="AV820" s="375"/>
      <c r="AW820" s="375"/>
      <c r="AX820" s="376"/>
    </row>
    <row r="821" spans="1:50"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61.5" customHeight="1" x14ac:dyDescent="0.15">
      <c r="A837" s="362">
        <v>1</v>
      </c>
      <c r="B837" s="362">
        <v>1</v>
      </c>
      <c r="C837" s="347" t="s">
        <v>517</v>
      </c>
      <c r="D837" s="333"/>
      <c r="E837" s="333"/>
      <c r="F837" s="333"/>
      <c r="G837" s="333"/>
      <c r="H837" s="333"/>
      <c r="I837" s="333"/>
      <c r="J837" s="334">
        <v>4010405000185</v>
      </c>
      <c r="K837" s="335"/>
      <c r="L837" s="335"/>
      <c r="M837" s="335"/>
      <c r="N837" s="335"/>
      <c r="O837" s="335"/>
      <c r="P837" s="348" t="s">
        <v>518</v>
      </c>
      <c r="Q837" s="336"/>
      <c r="R837" s="336"/>
      <c r="S837" s="336"/>
      <c r="T837" s="336"/>
      <c r="U837" s="336"/>
      <c r="V837" s="336"/>
      <c r="W837" s="336"/>
      <c r="X837" s="336"/>
      <c r="Y837" s="337">
        <v>9.9759600000000006</v>
      </c>
      <c r="Z837" s="338"/>
      <c r="AA837" s="338"/>
      <c r="AB837" s="339"/>
      <c r="AC837" s="349" t="s">
        <v>420</v>
      </c>
      <c r="AD837" s="357"/>
      <c r="AE837" s="357"/>
      <c r="AF837" s="357"/>
      <c r="AG837" s="357"/>
      <c r="AH837" s="358">
        <v>1</v>
      </c>
      <c r="AI837" s="359"/>
      <c r="AJ837" s="359"/>
      <c r="AK837" s="359"/>
      <c r="AL837" s="343">
        <v>99.6</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18"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2">
    <cfRule type="expression" dxfId="2089" priority="13877">
      <formula>IF(RIGHT(TEXT(Y782,"0.#"),1)=".",FALSE,TRUE)</formula>
    </cfRule>
    <cfRule type="expression" dxfId="2088" priority="13878">
      <formula>IF(RIGHT(TEXT(Y782,"0.#"),1)=".",TRUE,FALSE)</formula>
    </cfRule>
  </conditionalFormatting>
  <conditionalFormatting sqref="Y791">
    <cfRule type="expression" dxfId="2087" priority="13873">
      <formula>IF(RIGHT(TEXT(Y791,"0.#"),1)=".",FALSE,TRUE)</formula>
    </cfRule>
    <cfRule type="expression" dxfId="2086" priority="13874">
      <formula>IF(RIGHT(TEXT(Y791,"0.#"),1)=".",TRUE,FALSE)</formula>
    </cfRule>
  </conditionalFormatting>
  <conditionalFormatting sqref="Y822:Y829 Y820 Y809:Y816 Y807 Y796:Y803 Y794">
    <cfRule type="expression" dxfId="2085" priority="13655">
      <formula>IF(RIGHT(TEXT(Y794,"0.#"),1)=".",FALSE,TRUE)</formula>
    </cfRule>
    <cfRule type="expression" dxfId="2084" priority="13656">
      <formula>IF(RIGHT(TEXT(Y794,"0.#"),1)=".",TRUE,FALSE)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3:Y790 Y781">
    <cfRule type="expression" dxfId="2077" priority="13679">
      <formula>IF(RIGHT(TEXT(Y781,"0.#"),1)=".",FALSE,TRUE)</formula>
    </cfRule>
    <cfRule type="expression" dxfId="2076" priority="13680">
      <formula>IF(RIGHT(TEXT(Y781,"0.#"),1)=".",TRUE,FALSE)</formula>
    </cfRule>
  </conditionalFormatting>
  <conditionalFormatting sqref="AU782">
    <cfRule type="expression" dxfId="2075" priority="13677">
      <formula>IF(RIGHT(TEXT(AU782,"0.#"),1)=".",FALSE,TRUE)</formula>
    </cfRule>
    <cfRule type="expression" dxfId="2074" priority="13678">
      <formula>IF(RIGHT(TEXT(AU782,"0.#"),1)=".",TRUE,FALSE)</formula>
    </cfRule>
  </conditionalFormatting>
  <conditionalFormatting sqref="AU791">
    <cfRule type="expression" dxfId="2073" priority="13675">
      <formula>IF(RIGHT(TEXT(AU791,"0.#"),1)=".",FALSE,TRUE)</formula>
    </cfRule>
    <cfRule type="expression" dxfId="2072" priority="13676">
      <formula>IF(RIGHT(TEXT(AU791,"0.#"),1)=".",TRUE,FALSE)</formula>
    </cfRule>
  </conditionalFormatting>
  <conditionalFormatting sqref="AU783:AU790 AU781">
    <cfRule type="expression" dxfId="2071" priority="13673">
      <formula>IF(RIGHT(TEXT(AU781,"0.#"),1)=".",FALSE,TRUE)</formula>
    </cfRule>
    <cfRule type="expression" dxfId="2070" priority="13674">
      <formula>IF(RIGHT(TEXT(AU781,"0.#"),1)=".",TRUE,FALSE)</formula>
    </cfRule>
  </conditionalFormatting>
  <conditionalFormatting sqref="Y821 Y808 Y795">
    <cfRule type="expression" dxfId="2069" priority="13659">
      <formula>IF(RIGHT(TEXT(Y795,"0.#"),1)=".",FALSE,TRUE)</formula>
    </cfRule>
    <cfRule type="expression" dxfId="2068" priority="13660">
      <formula>IF(RIGHT(TEXT(Y795,"0.#"),1)=".",TRUE,FALSE)</formula>
    </cfRule>
  </conditionalFormatting>
  <conditionalFormatting sqref="Y830 Y817 Y804">
    <cfRule type="expression" dxfId="2067" priority="13657">
      <formula>IF(RIGHT(TEXT(Y804,"0.#"),1)=".",FALSE,TRUE)</formula>
    </cfRule>
    <cfRule type="expression" dxfId="2066" priority="13658">
      <formula>IF(RIGHT(TEXT(Y804,"0.#"),1)=".",TRUE,FALSE)</formula>
    </cfRule>
  </conditionalFormatting>
  <conditionalFormatting sqref="AU821 AU808 AU795">
    <cfRule type="expression" dxfId="2065" priority="13653">
      <formula>IF(RIGHT(TEXT(AU795,"0.#"),1)=".",FALSE,TRUE)</formula>
    </cfRule>
    <cfRule type="expression" dxfId="2064" priority="13654">
      <formula>IF(RIGHT(TEXT(AU795,"0.#"),1)=".",TRUE,FALSE)</formula>
    </cfRule>
  </conditionalFormatting>
  <conditionalFormatting sqref="AU830 AU817 AU804">
    <cfRule type="expression" dxfId="2063" priority="13651">
      <formula>IF(RIGHT(TEXT(AU804,"0.#"),1)=".",FALSE,TRUE)</formula>
    </cfRule>
    <cfRule type="expression" dxfId="2062" priority="13652">
      <formula>IF(RIGHT(TEXT(AU804,"0.#"),1)=".",TRUE,FALSE)</formula>
    </cfRule>
  </conditionalFormatting>
  <conditionalFormatting sqref="AU822:AU829 AU820 AU809:AU816 AU807 AU796:AU803 AU794">
    <cfRule type="expression" dxfId="2061" priority="13649">
      <formula>IF(RIGHT(TEXT(AU794,"0.#"),1)=".",FALSE,TRUE)</formula>
    </cfRule>
    <cfRule type="expression" dxfId="2060" priority="13650">
      <formula>IF(RIGHT(TEXT(AU794,"0.#"),1)=".",TRUE,FALSE)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I34 AM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8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1" sqref="A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483</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2019-06-05T06:31:17Z</cp:lastPrinted>
  <dcterms:created xsi:type="dcterms:W3CDTF">2012-03-13T00:50:25Z</dcterms:created>
  <dcterms:modified xsi:type="dcterms:W3CDTF">2019-08-23T05:18:36Z</dcterms:modified>
</cp:coreProperties>
</file>