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05" yWindow="65521" windowWidth="10920" windowHeight="12000" activeTab="0"/>
  </bookViews>
  <sheets>
    <sheet name="表-１" sheetId="1" r:id="rId1"/>
    <sheet name="参考資料（前月差）" sheetId="2" state="hidden" r:id="rId2"/>
    <sheet name="公表資料（表-２）" sheetId="3" state="hidden" r:id="rId3"/>
    <sheet name="公表資料（表-２）前月" sheetId="4" state="hidden" r:id="rId4"/>
    <sheet name="表-２" sheetId="5" r:id="rId5"/>
    <sheet name="公表資料（参考-２）_新様式" sheetId="6" state="hidden" r:id="rId6"/>
    <sheet name="表-２_地域別平均値" sheetId="7" state="hidden" r:id="rId7"/>
    <sheet name="表-２_各〈全国、被災3県〉平均値" sheetId="8" state="hidden" r:id="rId8"/>
  </sheets>
  <definedNames>
    <definedName name="_xlnm.Print_Area" localSheetId="5">'公表資料（参考-２）_新様式'!$A$1:$M$285</definedName>
    <definedName name="_xlnm.Print_Area" localSheetId="2">'公表資料（表-２）'!$A$1:$M$560</definedName>
    <definedName name="_xlnm.Print_Area" localSheetId="3">'公表資料（表-２）前月'!$A$1:$M$560</definedName>
    <definedName name="_xlnm.Print_Area" localSheetId="1">'参考資料（前月差）'!$A$1:$R$62</definedName>
    <definedName name="_xlnm.Print_Area" localSheetId="0">'表-１'!$A$1:$Q$52</definedName>
    <definedName name="_xlnm.Print_Area" localSheetId="4">'表-２'!$A$1:$M$1016</definedName>
  </definedNames>
  <calcPr fullCalcOnLoad="1"/>
</workbook>
</file>

<file path=xl/sharedStrings.xml><?xml version="1.0" encoding="utf-8"?>
<sst xmlns="http://schemas.openxmlformats.org/spreadsheetml/2006/main" count="6784" uniqueCount="312">
  <si>
    <t>表 ― １</t>
  </si>
  <si>
    <t>（都道府県数）</t>
  </si>
  <si>
    <t>骨　　　　材</t>
  </si>
  <si>
    <t>Ｈ形鋼</t>
  </si>
  <si>
    <t>木　　　　材</t>
  </si>
  <si>
    <t>バラ物</t>
  </si>
  <si>
    <t>砂</t>
  </si>
  <si>
    <t>砂　利</t>
  </si>
  <si>
    <t>砕　石</t>
  </si>
  <si>
    <t>新　材</t>
  </si>
  <si>
    <t>再生材</t>
  </si>
  <si>
    <t>1.0～1.5</t>
  </si>
  <si>
    <t>(下　落)</t>
  </si>
  <si>
    <t>1.6～2.5</t>
  </si>
  <si>
    <t>(やや下落)</t>
  </si>
  <si>
    <t>2.6～3.5</t>
  </si>
  <si>
    <t>(横ばい)</t>
  </si>
  <si>
    <t>3.6～4.5</t>
  </si>
  <si>
    <t>(やや上昇)</t>
  </si>
  <si>
    <t>4.6～5.0</t>
  </si>
  <si>
    <t>(上　昇)</t>
  </si>
  <si>
    <t>(緩　和)</t>
  </si>
  <si>
    <t>(やや緩和)</t>
  </si>
  <si>
    <t>(均　衡)</t>
  </si>
  <si>
    <t>(ややひっ迫)</t>
  </si>
  <si>
    <t>(ひっ迫)</t>
  </si>
  <si>
    <t>(豊　富)</t>
  </si>
  <si>
    <t>―</t>
  </si>
  <si>
    <t>(普　通)</t>
  </si>
  <si>
    <t>(やや品不足)</t>
  </si>
  <si>
    <t>3.6～4.0</t>
  </si>
  <si>
    <t>(品不足)</t>
  </si>
  <si>
    <t>注１）</t>
  </si>
  <si>
    <t>現在の価格・需給動向のカッコ内の数字は、将来（３ヶ月先）の価格・需給動向の予想。</t>
  </si>
  <si>
    <t>注２）</t>
  </si>
  <si>
    <t>注３）</t>
  </si>
  <si>
    <t>注４）</t>
  </si>
  <si>
    <t>現在の在庫状況は、１（豊富）、２（普通）、３（やや品不足）、４（品不足）として、各モニターからの回答を平均した在庫状況別都道府県数。</t>
  </si>
  <si>
    <t>表 - ２</t>
  </si>
  <si>
    <t>Ｎｏ．１</t>
  </si>
  <si>
    <t>地　方</t>
  </si>
  <si>
    <t>都道府県</t>
  </si>
  <si>
    <t>価格動向</t>
  </si>
  <si>
    <t>需給動向</t>
  </si>
  <si>
    <t>在庫状況</t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</si>
  <si>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</si>
  <si>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</si>
  <si>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</si>
  <si>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</si>
  <si>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</si>
  <si>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</si>
  <si>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</si>
  <si>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</si>
  <si>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</si>
  <si>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栃木県</t>
  </si>
  <si>
    <t>東京都</t>
  </si>
  <si>
    <t>山梨県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</si>
  <si>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</si>
  <si>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</si>
  <si>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</si>
  <si>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</si>
  <si>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</si>
  <si>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</si>
  <si>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</si>
  <si>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</si>
  <si>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</si>
  <si>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</si>
  <si>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</si>
  <si>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</si>
  <si>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</si>
  <si>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</si>
  <si>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</si>
  <si>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</si>
  <si>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</si>
  <si>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</si>
  <si>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</si>
  <si>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</si>
  <si>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</si>
  <si>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</si>
  <si>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</si>
  <si>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</si>
  <si>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</si>
  <si>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</si>
  <si>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</si>
  <si>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</si>
  <si>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</si>
  <si>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</si>
  <si>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宮崎県</t>
  </si>
  <si>
    <t>沖縄県</t>
  </si>
  <si>
    <t>合　計　値</t>
  </si>
  <si>
    <t>平　均　値</t>
  </si>
  <si>
    <t>前月平均値</t>
  </si>
  <si>
    <t>前月比（平均値）</t>
  </si>
  <si>
    <t>〈参考〉　地域別動向</t>
  </si>
  <si>
    <t>地　　　　域</t>
  </si>
  <si>
    <t>（１道）</t>
  </si>
  <si>
    <t>（６県）</t>
  </si>
  <si>
    <t>（３県）</t>
  </si>
  <si>
    <t>（４県）</t>
  </si>
  <si>
    <t>（２府５県）</t>
  </si>
  <si>
    <t>（５県）</t>
  </si>
  <si>
    <t>注）上記の指数は、</t>
  </si>
  <si>
    <t>イ．</t>
  </si>
  <si>
    <t>ロ．</t>
  </si>
  <si>
    <t>ハ．</t>
  </si>
  <si>
    <t>Ｎｏ．２</t>
  </si>
  <si>
    <t>Ｎｏ．３</t>
  </si>
  <si>
    <t>Ｎｏ．４</t>
  </si>
  <si>
    <t>資材名称・規格</t>
  </si>
  <si>
    <t>密粒度　　アスコン</t>
  </si>
  <si>
    <t>異形棒鋼</t>
  </si>
  <si>
    <t>調査月現在の価格動向</t>
  </si>
  <si>
    <t>調査月現在の需給動向</t>
  </si>
  <si>
    <t>調査月現在の在庫状況</t>
  </si>
  <si>
    <t>参考資料</t>
  </si>
  <si>
    <t>差</t>
  </si>
  <si>
    <t>差</t>
  </si>
  <si>
    <t>調査結果</t>
  </si>
  <si>
    <t>1.0～1.5　　　（下落）</t>
  </si>
  <si>
    <t>1.6～2.5　　　（やや下落）</t>
  </si>
  <si>
    <t>2.6～3.5　　　（横ばい）</t>
  </si>
  <si>
    <t>3.6～4.5　　　（やや上昇）</t>
  </si>
  <si>
    <t>4.6～5.0　　　（上昇）</t>
  </si>
  <si>
    <t>調査月数値</t>
  </si>
  <si>
    <t>調査月数値</t>
  </si>
  <si>
    <t>前月数値</t>
  </si>
  <si>
    <t>前月数値</t>
  </si>
  <si>
    <t>1.0～1.5　　　（緩和）</t>
  </si>
  <si>
    <t>1.6～2.5　　　（やや緩和）</t>
  </si>
  <si>
    <t>2.6～3.5　　　（均衡）</t>
  </si>
  <si>
    <t>4.6～5.0　　　（ひっ迫）</t>
  </si>
  <si>
    <t>1.0～1.5　　　（豊富）</t>
  </si>
  <si>
    <t>1.6～2.5　　　（普通）</t>
  </si>
  <si>
    <t>3.6～4.0　　　（品不足）</t>
  </si>
  <si>
    <r>
      <t>2.6～3.5　　　</t>
    </r>
    <r>
      <rPr>
        <sz val="9"/>
        <rFont val="ＭＳ Ｐゴシック"/>
        <family val="3"/>
      </rPr>
      <t>（やや品不足）</t>
    </r>
  </si>
  <si>
    <t>１．０～１．５</t>
  </si>
  <si>
    <t>１．６～２．５</t>
  </si>
  <si>
    <t>２．６～３．５</t>
  </si>
  <si>
    <t>３．６～４．５</t>
  </si>
  <si>
    <t>４．６～５．０</t>
  </si>
  <si>
    <t>３．６～４．５</t>
  </si>
  <si>
    <t>(やや品不足)</t>
  </si>
  <si>
    <t>３．６～４．０</t>
  </si>
  <si>
    <r>
      <t>3.6～4.5　　　</t>
    </r>
    <r>
      <rPr>
        <sz val="9"/>
        <rFont val="ＭＳ Ｐゴシック"/>
        <family val="3"/>
      </rPr>
      <t>（ややひっ迫）</t>
    </r>
  </si>
  <si>
    <t>調査月データ</t>
  </si>
  <si>
    <t>価格動向　（調査月・前月）</t>
  </si>
  <si>
    <t>在庫状況　（調査月・前月）</t>
  </si>
  <si>
    <t>需給動向　（調査月・前月）</t>
  </si>
  <si>
    <t>再生砕石</t>
  </si>
  <si>
    <t>価格 ・ 需給動向及び在庫状況別 都道府県数</t>
  </si>
  <si>
    <t>生コン</t>
  </si>
  <si>
    <t>セメント</t>
  </si>
  <si>
    <t>アスファルト合材</t>
  </si>
  <si>
    <t>現在及び将来の価格動向は、１（下落）、 ２（やや下落）、 ３（横ばい）、 ４（やや上昇）、 ５（上昇）として、各モニターからの回答を平均した価格動向別都道府県数。</t>
  </si>
  <si>
    <t>現在の価格 ・ 需給動向のカッコ内の数字は、将来 （３ヶ月先）の価格 ・ 需給動向の予想。</t>
  </si>
  <si>
    <t>注2)</t>
  </si>
  <si>
    <t>注1)</t>
  </si>
  <si>
    <t>注3)</t>
  </si>
  <si>
    <t>現在及び将来の需給動向は、１（緩和）、 ２（やや緩和）、 ３（均衡）、 ４（ややひっ迫）、 ５（ひっ迫）として、各モニターからの回</t>
  </si>
  <si>
    <t>答を平均した需給動向別都道府県数。</t>
  </si>
  <si>
    <t>注4)</t>
  </si>
  <si>
    <t>現在の在庫状況は、１（豊富）、 ２（普通）、 ３（やや品不足）、 ４（品不足）として、各モニターからの回答を平均した在庫状況</t>
  </si>
  <si>
    <t>別都道府県数。</t>
  </si>
  <si>
    <t>生コンクリート</t>
  </si>
  <si>
    <r>
      <t>セメント</t>
    </r>
    <r>
      <rPr>
        <sz val="12"/>
        <rFont val="ＭＳ Ｐゴシック"/>
        <family val="3"/>
      </rPr>
      <t>　（ バラ物 ）</t>
    </r>
  </si>
  <si>
    <r>
      <t>骨材</t>
    </r>
    <r>
      <rPr>
        <sz val="12"/>
        <rFont val="ＭＳ Ｐゴシック"/>
        <family val="3"/>
      </rPr>
      <t>　（ 砂 ）</t>
    </r>
  </si>
  <si>
    <t>現在の主要資材の価格 ・ 需給動向及び在庫状況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</si>
  <si>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</si>
  <si>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</si>
  <si>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</si>
  <si>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</si>
  <si>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</si>
  <si>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</si>
  <si>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t>府県別に集計し、その平均により算出している。</t>
  </si>
  <si>
    <t>価格 ・ 需給動向及び在庫状況別 都道府県数　＜前月比＞</t>
  </si>
  <si>
    <t>セメント</t>
  </si>
  <si>
    <t>前月データ</t>
  </si>
  <si>
    <t>現在及び将来の需給動向は、１（緩和）、２（やや緩和）、３（均衡）、４（ややひっ迫）、５（ひっ迫）として、各モニターからの回答を平均した需給動向別都道府県数。</t>
  </si>
  <si>
    <t>Ｎｏ．５</t>
  </si>
  <si>
    <t>木材（製材）</t>
  </si>
  <si>
    <t>骨材（再生砕石）</t>
  </si>
  <si>
    <t>Ｎｏ．６</t>
  </si>
  <si>
    <t>骨材（砂利）</t>
  </si>
  <si>
    <t>骨材（砕石）</t>
  </si>
  <si>
    <t>Ｎｏ．７</t>
  </si>
  <si>
    <t>石油</t>
  </si>
  <si>
    <t>軽油</t>
  </si>
  <si>
    <t>※参考資料で、調査月数値と、前月数値との差が５以上ある場合、黄色くマーカーする。</t>
  </si>
  <si>
    <t>茨城県</t>
  </si>
  <si>
    <t>群馬県</t>
  </si>
  <si>
    <t>埼玉県</t>
  </si>
  <si>
    <t>千葉県</t>
  </si>
  <si>
    <t>神奈川県</t>
  </si>
  <si>
    <t>長野県</t>
  </si>
  <si>
    <t>佐賀県</t>
  </si>
  <si>
    <t>長崎県</t>
  </si>
  <si>
    <t>熊本県</t>
  </si>
  <si>
    <t>大分県</t>
  </si>
  <si>
    <t>鹿児島県</t>
  </si>
  <si>
    <t>（１都８県）</t>
  </si>
  <si>
    <t>（８県）</t>
  </si>
  <si>
    <t>現在の主要資材の価格 ・ 需給動向及び在庫状況</t>
  </si>
  <si>
    <t>（１都８県）</t>
  </si>
  <si>
    <t>（８県）</t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</si>
  <si>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</si>
  <si>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</si>
  <si>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</si>
  <si>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</si>
  <si>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</si>
  <si>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t>（１都８県）</t>
  </si>
  <si>
    <t>（８県）</t>
  </si>
  <si>
    <t>（１都８県）</t>
  </si>
  <si>
    <t>（８県）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</si>
  <si>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</si>
  <si>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t>（１都８県）</t>
  </si>
  <si>
    <t>（８県）</t>
  </si>
  <si>
    <t>Ｎｏ．５</t>
  </si>
  <si>
    <t>Ｎｏ．６</t>
  </si>
  <si>
    <t>（１都８県）</t>
  </si>
  <si>
    <t>（８県）</t>
  </si>
  <si>
    <t>Ｎｏ．７</t>
  </si>
  <si>
    <t>（１都８県）</t>
  </si>
  <si>
    <t>（８県）</t>
  </si>
  <si>
    <t>年</t>
  </si>
  <si>
    <t>月</t>
  </si>
  <si>
    <t>表 - ２</t>
  </si>
  <si>
    <t>―</t>
  </si>
  <si>
    <t>密粒度　　アスコン</t>
  </si>
  <si>
    <t xml:space="preserve">  '200</t>
  </si>
  <si>
    <t>　　 ×100</t>
  </si>
  <si>
    <t>　'200</t>
  </si>
  <si>
    <t xml:space="preserve">  　 ×100</t>
  </si>
  <si>
    <t xml:space="preserve">  　 ×100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</si>
  <si>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</si>
  <si>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r>
      <t>Ｈ形鋼</t>
    </r>
    <r>
      <rPr>
        <sz val="12"/>
        <rFont val="ＭＳ Ｐゴシック"/>
        <family val="3"/>
      </rPr>
      <t>　（ 広幅200×100×5.5×8㎜ ）</t>
    </r>
  </si>
  <si>
    <t>現在及び将来の価格動向は、１（下落）、 ２（やや下落）、 ３（横ばい）、 ４（やや上昇）、 ５（上昇）として、各モニターからの回</t>
  </si>
  <si>
    <t>答を平均した価格動向別都道府県数</t>
  </si>
  <si>
    <t>21Ｎ/ｍm2</t>
  </si>
  <si>
    <t>D19</t>
  </si>
  <si>
    <t>石  油</t>
  </si>
  <si>
    <t>石油（ 軽油 ：１、２号  ）</t>
  </si>
  <si>
    <t>軽油</t>
  </si>
  <si>
    <t>石油（ 軽油 ：１、２号  ）</t>
  </si>
  <si>
    <t>1,2号</t>
  </si>
  <si>
    <t>1,2号</t>
  </si>
  <si>
    <t>製　材</t>
  </si>
  <si>
    <t>製　材</t>
  </si>
  <si>
    <t>合　板</t>
  </si>
  <si>
    <t>合　板</t>
  </si>
  <si>
    <r>
      <t>木材</t>
    </r>
    <r>
      <rPr>
        <sz val="12"/>
        <rFont val="ＭＳ Ｐゴシック"/>
        <family val="3"/>
      </rPr>
      <t>　（ 型枠用合板 ）</t>
    </r>
  </si>
  <si>
    <r>
      <t>先月</t>
    </r>
    <r>
      <rPr>
        <sz val="14"/>
        <rFont val="ＭＳ Ｐゴシック"/>
        <family val="3"/>
      </rPr>
      <t>（平成２０年１月１日～５日）</t>
    </r>
    <r>
      <rPr>
        <sz val="20"/>
        <rFont val="ＭＳ Ｐゴシック"/>
        <family val="3"/>
      </rPr>
      <t>の価格・需給動向及び在庫状況別 都道府県数</t>
    </r>
  </si>
  <si>
    <r>
      <t>今月</t>
    </r>
    <r>
      <rPr>
        <sz val="14"/>
        <rFont val="ＭＳ Ｐゴシック"/>
        <family val="3"/>
      </rPr>
      <t>（平成２０年２月１日～５日）</t>
    </r>
    <r>
      <rPr>
        <sz val="20"/>
        <rFont val="ＭＳ Ｐゴシック"/>
        <family val="3"/>
      </rPr>
      <t>の価格・需給動向及び在庫状況別 都道府県数</t>
    </r>
  </si>
  <si>
    <t>＜平成２０年１月１～５日現在＞</t>
  </si>
  <si>
    <t>表 - ２</t>
  </si>
  <si>
    <t>今回調査
5/1～5</t>
  </si>
  <si>
    <t>前回調査
との差</t>
  </si>
  <si>
    <t>全国平均値</t>
  </si>
  <si>
    <t>木材　（ 型枠用合板 ）</t>
  </si>
  <si>
    <t>石油（ 軽油 ：１、２号  ）</t>
  </si>
  <si>
    <t>―</t>
  </si>
  <si>
    <t>（１都８県）</t>
  </si>
  <si>
    <t>（８県）</t>
  </si>
  <si>
    <t>Ｎｏ．２</t>
  </si>
  <si>
    <t>Ｎｏ．３</t>
  </si>
  <si>
    <t>Ｎｏ．４</t>
  </si>
  <si>
    <t>Ｎｏ．８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</si>
  <si>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</si>
  <si>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t>Ｎｏ．９</t>
  </si>
  <si>
    <t>異形棒鋼　（ ＳＤ２９５Ａ Ｄ16）</t>
  </si>
  <si>
    <t>Ｎｏ．１０</t>
  </si>
  <si>
    <t>Ｎｏ．１１</t>
  </si>
  <si>
    <t>木材（製材）</t>
  </si>
  <si>
    <t>Ｎｏ．１２</t>
  </si>
  <si>
    <t>Ｎｏ．１３</t>
  </si>
  <si>
    <t>参考 - ２</t>
  </si>
  <si>
    <t>東北地方及びその周辺地域（１１県）における
現在の主要資材の価格 ・ 需給動向及び在庫状況</t>
  </si>
  <si>
    <t>県</t>
  </si>
  <si>
    <t>前回調査
4/16～20</t>
  </si>
  <si>
    <r>
      <t>１１県</t>
    </r>
    <r>
      <rPr>
        <sz val="11"/>
        <rFont val="ＭＳ Ｐゴシック"/>
        <family val="3"/>
      </rPr>
      <t>平均値</t>
    </r>
  </si>
  <si>
    <t>東北６県平均値</t>
  </si>
  <si>
    <t>骨材（砂）</t>
  </si>
  <si>
    <t>注）１．上記の指数は、</t>
  </si>
  <si>
    <t>アスファルト合材　（ 新材 ： 密粒度アスコン ）</t>
  </si>
  <si>
    <t>アスファルト合材　（ 再生材 ： 密粒度アスコン ）</t>
  </si>
  <si>
    <t>異形棒鋼　（ ＳＤ２９５Ａ Ｄ16）</t>
  </si>
  <si>
    <t>Ｈ形鋼　（ 広幅200×100×5.5×8㎜ ）</t>
  </si>
  <si>
    <t>木材（製材）</t>
  </si>
  <si>
    <t>木材　（ 型枠用合板 ）</t>
  </si>
  <si>
    <t>石油（ 軽油 ：１、２号  ）</t>
  </si>
  <si>
    <t>D16</t>
  </si>
  <si>
    <t>異形棒鋼　（ ＳＤ２９５Ａ Ｄ16 ）</t>
  </si>
  <si>
    <t>―</t>
  </si>
  <si>
    <t>被災３県平均値</t>
  </si>
  <si>
    <t>・被災３県平均値　：　岩手県・宮城県・福島県の平均値</t>
  </si>
  <si>
    <t>―</t>
  </si>
  <si>
    <t>―</t>
  </si>
  <si>
    <t>Q_全国平均_当月</t>
  </si>
  <si>
    <t>調査年（西暦）</t>
  </si>
  <si>
    <t>調査月</t>
  </si>
  <si>
    <t>資材番号１</t>
  </si>
  <si>
    <t>価格動向＿現在の平均</t>
  </si>
  <si>
    <t>需給動向＿現在の平均</t>
  </si>
  <si>
    <t>在庫状況＿現在の平均</t>
  </si>
  <si>
    <t>Q_全国平均_前月</t>
  </si>
  <si>
    <t>Q_被災3県_当月</t>
  </si>
  <si>
    <t>Q_被災3県_前月</t>
  </si>
  <si>
    <t>Q_地域別平均値_当月</t>
  </si>
  <si>
    <t>地建番号</t>
  </si>
  <si>
    <t>Q_地域別平均値_前月</t>
  </si>
  <si>
    <t>＜平成30年4月1～5日現在＞</t>
  </si>
  <si>
    <t>前回調査
3/1～5</t>
  </si>
  <si>
    <t>今回調査
4/1～5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</si>
</sst>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0.0;[Red]0.0"/>
    <numFmt numFmtId="178" formatCode="0.00;&quot;▲ &quot;0.00"/>
    <numFmt numFmtId="179" formatCode="0;&quot;▲ &quot;0"/>
    <numFmt numFmtId="180" formatCode="0.00;[Red]0.00"/>
    <numFmt numFmtId="181" formatCode="0.0"/>
    <numFmt numFmtId="182" formatCode="#,##0.0;[Red]\-#,##0.0"/>
    <numFmt numFmtId="183" formatCode="0;0;"/>
    <numFmt numFmtId="184" formatCode="\(0\);0;"/>
    <numFmt numFmtId="185" formatCode="0;&quot;▲ &quot;#,#00;0;"/>
    <numFmt numFmtId="186" formatCode="#,##0_);\(#,##0\)"/>
    <numFmt numFmtId="187" formatCode="#,##0;&quot;▲ &quot;#,##0"/>
    <numFmt numFmtId="188" formatCode="#,##0;0&quot;▲ &quot;#,##0"/>
    <numFmt numFmtId="189" formatCode="#,##0;&quot;▲ &quot;#,##0;0;"/>
    <numFmt numFmtId="190" formatCode="0;0.0;"/>
    <numFmt numFmtId="191" formatCode="0;0.00;"/>
    <numFmt numFmtId="192" formatCode="0;0.000;"/>
    <numFmt numFmtId="193" formatCode="0;0.0000;"/>
    <numFmt numFmtId="194" formatCode="\&lt;0\&gt;;0;"/>
    <numFmt numFmtId="195" formatCode="&quot;＜&quot;0&quot;＞&quot;;0;"/>
    <numFmt numFmtId="196" formatCode="0.000"/>
    <numFmt numFmtId="197" formatCode="0\:"/>
    <numFmt numFmtId="198" formatCode="0.0;0.0;"/>
    <numFmt numFmtId="199" formatCode="#,##0.0;&quot;▲ &quot;#,##0.0"/>
    <numFmt numFmtId="200" formatCode="#,##0.00;&quot;▲ &quot;#,##0.00"/>
    <numFmt numFmtId="201" formatCode="0.00_);[Red]\(0.00\)"/>
    <numFmt numFmtId="202" formatCode="0.0;&quot;▲ &quot;0.0"/>
    <numFmt numFmtId="203" formatCode="_(* #,##0_);_(* \(#,##0\);_(* &quot;-&quot;_);_(@_)"/>
    <numFmt numFmtId="204" formatCode="_(* #,##0.00_);_(* \(#,##0.00\);_(* &quot;-&quot;??_);_(@_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31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i/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thick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>
        <color indexed="32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medium"/>
      <top style="medium">
        <color indexed="32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 style="dotted"/>
      <bottom style="thick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thick"/>
      <top style="dotted"/>
      <bottom style="dotted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dotted"/>
      <bottom style="dotted"/>
    </border>
    <border>
      <left style="thick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 style="thick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 style="medium"/>
      <top style="thin"/>
      <bottom>
        <color indexed="63"/>
      </bottom>
    </border>
    <border>
      <left style="thick"/>
      <right style="medium">
        <color indexed="8"/>
      </right>
      <top style="thick"/>
      <bottom>
        <color indexed="63"/>
      </bottom>
    </border>
    <border>
      <left style="thick"/>
      <right style="medium">
        <color indexed="8"/>
      </right>
      <top>
        <color indexed="63"/>
      </top>
      <bottom>
        <color indexed="63"/>
      </bottom>
    </border>
    <border>
      <left style="thick"/>
      <right style="medium">
        <color indexed="8"/>
      </right>
      <top>
        <color indexed="63"/>
      </top>
      <bottom style="thick"/>
    </border>
    <border>
      <left style="medium">
        <color indexed="8"/>
      </left>
      <right style="medium"/>
      <top>
        <color indexed="63"/>
      </top>
      <bottom style="thick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9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 quotePrefix="1">
      <alignment horizontal="centerContinuous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top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 quotePrefix="1">
      <alignment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3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Border="1" applyAlignment="1">
      <alignment/>
    </xf>
    <xf numFmtId="0" fontId="0" fillId="21" borderId="0" xfId="0" applyFill="1" applyBorder="1" applyAlignment="1">
      <alignment/>
    </xf>
    <xf numFmtId="0" fontId="0" fillId="21" borderId="11" xfId="0" applyFill="1" applyBorder="1" applyAlignment="1">
      <alignment horizontal="centerContinuous"/>
    </xf>
    <xf numFmtId="0" fontId="0" fillId="21" borderId="12" xfId="0" applyFill="1" applyBorder="1" applyAlignment="1">
      <alignment horizontal="centerContinuous"/>
    </xf>
    <xf numFmtId="0" fontId="0" fillId="21" borderId="11" xfId="0" applyFill="1" applyBorder="1" applyAlignment="1" quotePrefix="1">
      <alignment/>
    </xf>
    <xf numFmtId="0" fontId="0" fillId="21" borderId="10" xfId="0" applyFill="1" applyBorder="1" applyAlignment="1">
      <alignment vertical="top"/>
    </xf>
    <xf numFmtId="0" fontId="0" fillId="4" borderId="0" xfId="0" applyFill="1" applyBorder="1" applyAlignment="1">
      <alignment/>
    </xf>
    <xf numFmtId="0" fontId="0" fillId="4" borderId="11" xfId="0" applyFill="1" applyBorder="1" applyAlignment="1">
      <alignment horizontal="centerContinuous"/>
    </xf>
    <xf numFmtId="0" fontId="0" fillId="4" borderId="12" xfId="0" applyFill="1" applyBorder="1" applyAlignment="1">
      <alignment horizontal="centerContinuous"/>
    </xf>
    <xf numFmtId="0" fontId="0" fillId="4" borderId="11" xfId="0" applyFill="1" applyBorder="1" applyAlignment="1" quotePrefix="1">
      <alignment/>
    </xf>
    <xf numFmtId="0" fontId="0" fillId="4" borderId="10" xfId="0" applyFill="1" applyBorder="1" applyAlignment="1">
      <alignment vertical="top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 quotePrefix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8" xfId="0" applyBorder="1" applyAlignment="1">
      <alignment horizontal="centerContinuous" vertical="top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0" fontId="0" fillId="0" borderId="24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Continuous" vertical="center"/>
    </xf>
    <xf numFmtId="177" fontId="0" fillId="0" borderId="30" xfId="0" applyNumberFormat="1" applyFont="1" applyFill="1" applyBorder="1" applyAlignment="1">
      <alignment horizontal="centerContinuous" vertical="center"/>
    </xf>
    <xf numFmtId="177" fontId="0" fillId="0" borderId="29" xfId="0" applyNumberFormat="1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horizontal="centerContinuous"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Continuous" vertical="center"/>
    </xf>
    <xf numFmtId="177" fontId="1" fillId="0" borderId="27" xfId="0" applyNumberFormat="1" applyFont="1" applyFill="1" applyBorder="1" applyAlignment="1">
      <alignment horizontal="centerContinuous" vertical="center"/>
    </xf>
    <xf numFmtId="177" fontId="1" fillId="0" borderId="25" xfId="0" applyNumberFormat="1" applyFont="1" applyFill="1" applyBorder="1" applyAlignment="1">
      <alignment horizontal="centerContinuous" vertical="center"/>
    </xf>
    <xf numFmtId="177" fontId="1" fillId="0" borderId="0" xfId="0" applyNumberFormat="1" applyFont="1" applyFill="1" applyBorder="1" applyAlignment="1">
      <alignment horizontal="centerContinuous" vertical="center"/>
    </xf>
    <xf numFmtId="177" fontId="1" fillId="0" borderId="35" xfId="0" applyNumberFormat="1" applyFont="1" applyFill="1" applyBorder="1" applyAlignment="1">
      <alignment horizontal="centerContinuous" vertical="center"/>
    </xf>
    <xf numFmtId="0" fontId="12" fillId="0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/>
    </xf>
    <xf numFmtId="0" fontId="0" fillId="4" borderId="17" xfId="0" applyFill="1" applyBorder="1" applyAlignment="1" quotePrefix="1">
      <alignment horizontal="centerContinuous"/>
    </xf>
    <xf numFmtId="0" fontId="0" fillId="4" borderId="10" xfId="0" applyFill="1" applyBorder="1" applyAlignment="1">
      <alignment/>
    </xf>
    <xf numFmtId="0" fontId="0" fillId="4" borderId="18" xfId="0" applyFill="1" applyBorder="1" applyAlignment="1">
      <alignment horizontal="centerContinuous"/>
    </xf>
    <xf numFmtId="0" fontId="0" fillId="4" borderId="18" xfId="0" applyFill="1" applyBorder="1" applyAlignment="1">
      <alignment horizontal="centerContinuous" vertical="top"/>
    </xf>
    <xf numFmtId="0" fontId="0" fillId="4" borderId="21" xfId="0" applyFill="1" applyBorder="1" applyAlignment="1">
      <alignment/>
    </xf>
    <xf numFmtId="0" fontId="0" fillId="4" borderId="19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0" fillId="21" borderId="15" xfId="0" applyFill="1" applyBorder="1" applyAlignment="1">
      <alignment vertical="center"/>
    </xf>
    <xf numFmtId="0" fontId="0" fillId="21" borderId="16" xfId="0" applyFill="1" applyBorder="1" applyAlignment="1">
      <alignment/>
    </xf>
    <xf numFmtId="0" fontId="0" fillId="21" borderId="17" xfId="0" applyFill="1" applyBorder="1" applyAlignment="1" quotePrefix="1">
      <alignment horizontal="centerContinuous"/>
    </xf>
    <xf numFmtId="0" fontId="0" fillId="21" borderId="10" xfId="0" applyFill="1" applyBorder="1" applyAlignment="1">
      <alignment/>
    </xf>
    <xf numFmtId="0" fontId="0" fillId="21" borderId="18" xfId="0" applyFill="1" applyBorder="1" applyAlignment="1">
      <alignment horizontal="centerContinuous"/>
    </xf>
    <xf numFmtId="0" fontId="0" fillId="21" borderId="18" xfId="0" applyFill="1" applyBorder="1" applyAlignment="1">
      <alignment horizontal="centerContinuous" vertical="top"/>
    </xf>
    <xf numFmtId="0" fontId="0" fillId="21" borderId="21" xfId="0" applyFill="1" applyBorder="1" applyAlignment="1">
      <alignment/>
    </xf>
    <xf numFmtId="0" fontId="0" fillId="21" borderId="19" xfId="0" applyFill="1" applyBorder="1" applyAlignment="1">
      <alignment vertical="center"/>
    </xf>
    <xf numFmtId="0" fontId="0" fillId="21" borderId="20" xfId="0" applyFill="1" applyBorder="1" applyAlignment="1">
      <alignment vertical="center"/>
    </xf>
    <xf numFmtId="0" fontId="0" fillId="4" borderId="36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11" xfId="0" applyFill="1" applyBorder="1" applyAlignment="1">
      <alignment horizontal="centerContinuous"/>
    </xf>
    <xf numFmtId="0" fontId="0" fillId="0" borderId="12" xfId="0" applyFill="1" applyBorder="1" applyAlignment="1">
      <alignment horizontal="centerContinuous"/>
    </xf>
    <xf numFmtId="0" fontId="0" fillId="0" borderId="3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177" fontId="1" fillId="0" borderId="38" xfId="0" applyNumberFormat="1" applyFont="1" applyFill="1" applyBorder="1" applyAlignment="1">
      <alignment horizontal="centerContinuous" vertical="center"/>
    </xf>
    <xf numFmtId="177" fontId="1" fillId="0" borderId="39" xfId="0" applyNumberFormat="1" applyFon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left" vertical="center"/>
    </xf>
    <xf numFmtId="0" fontId="0" fillId="0" borderId="11" xfId="0" applyFill="1" applyBorder="1" applyAlignment="1" quotePrefix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top"/>
    </xf>
    <xf numFmtId="0" fontId="0" fillId="0" borderId="40" xfId="0" applyFill="1" applyBorder="1" applyAlignment="1">
      <alignment vertical="center"/>
    </xf>
    <xf numFmtId="177" fontId="1" fillId="0" borderId="25" xfId="0" applyNumberFormat="1" applyFont="1" applyFill="1" applyBorder="1" applyAlignment="1">
      <alignment horizontal="center" vertical="center"/>
    </xf>
    <xf numFmtId="178" fontId="1" fillId="0" borderId="32" xfId="0" applyNumberFormat="1" applyFont="1" applyFill="1" applyBorder="1" applyAlignment="1">
      <alignment horizontal="center" vertical="center"/>
    </xf>
    <xf numFmtId="178" fontId="1" fillId="0" borderId="27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vertical="center"/>
    </xf>
    <xf numFmtId="182" fontId="0" fillId="0" borderId="26" xfId="0" applyNumberFormat="1" applyFont="1" applyFill="1" applyBorder="1" applyAlignment="1">
      <alignment horizontal="centerContinuous" vertical="center"/>
    </xf>
    <xf numFmtId="182" fontId="0" fillId="0" borderId="27" xfId="0" applyNumberFormat="1" applyFont="1" applyFill="1" applyBorder="1" applyAlignment="1">
      <alignment horizontal="centerContinuous" vertical="center"/>
    </xf>
    <xf numFmtId="182" fontId="0" fillId="0" borderId="24" xfId="0" applyNumberFormat="1" applyFont="1" applyFill="1" applyBorder="1" applyAlignment="1">
      <alignment horizontal="centerContinuous" vertical="center"/>
    </xf>
    <xf numFmtId="182" fontId="0" fillId="0" borderId="25" xfId="0" applyNumberFormat="1" applyFont="1" applyFill="1" applyBorder="1" applyAlignment="1">
      <alignment horizontal="centerContinuous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right"/>
    </xf>
    <xf numFmtId="0" fontId="0" fillId="0" borderId="41" xfId="0" applyFill="1" applyBorder="1" applyAlignment="1">
      <alignment vertic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42" xfId="0" applyFill="1" applyBorder="1" applyAlignment="1">
      <alignment/>
    </xf>
    <xf numFmtId="0" fontId="0" fillId="0" borderId="43" xfId="0" applyFill="1" applyBorder="1" applyAlignment="1" quotePrefix="1">
      <alignment horizontal="centerContinuous"/>
    </xf>
    <xf numFmtId="0" fontId="0" fillId="0" borderId="44" xfId="0" applyFill="1" applyBorder="1" applyAlignment="1">
      <alignment horizontal="centerContinuous"/>
    </xf>
    <xf numFmtId="0" fontId="0" fillId="0" borderId="44" xfId="0" applyFill="1" applyBorder="1" applyAlignment="1">
      <alignment horizontal="centerContinuous" vertical="top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 vertical="top"/>
    </xf>
    <xf numFmtId="0" fontId="6" fillId="0" borderId="44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 vertical="top"/>
    </xf>
    <xf numFmtId="0" fontId="6" fillId="0" borderId="49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6" fontId="0" fillId="0" borderId="0" xfId="0" applyNumberFormat="1" applyAlignment="1">
      <alignment/>
    </xf>
    <xf numFmtId="183" fontId="3" fillId="0" borderId="33" xfId="0" applyNumberFormat="1" applyFont="1" applyBorder="1" applyAlignment="1">
      <alignment horizontal="center" vertical="center"/>
    </xf>
    <xf numFmtId="183" fontId="3" fillId="0" borderId="48" xfId="0" applyNumberFormat="1" applyFont="1" applyBorder="1" applyAlignment="1">
      <alignment horizontal="center" vertical="center"/>
    </xf>
    <xf numFmtId="183" fontId="3" fillId="0" borderId="33" xfId="0" applyNumberFormat="1" applyFont="1" applyFill="1" applyBorder="1" applyAlignment="1">
      <alignment horizontal="center" vertical="center"/>
    </xf>
    <xf numFmtId="183" fontId="3" fillId="0" borderId="50" xfId="0" applyNumberFormat="1" applyFont="1" applyBorder="1" applyAlignment="1">
      <alignment horizontal="center" vertical="center"/>
    </xf>
    <xf numFmtId="183" fontId="3" fillId="0" borderId="51" xfId="0" applyNumberFormat="1" applyFont="1" applyBorder="1" applyAlignment="1">
      <alignment horizontal="center" vertical="center"/>
    </xf>
    <xf numFmtId="183" fontId="3" fillId="0" borderId="52" xfId="0" applyNumberFormat="1" applyFont="1" applyBorder="1" applyAlignment="1">
      <alignment horizontal="center" vertical="center"/>
    </xf>
    <xf numFmtId="183" fontId="3" fillId="0" borderId="53" xfId="0" applyNumberFormat="1" applyFont="1" applyBorder="1" applyAlignment="1">
      <alignment horizontal="center" vertical="center"/>
    </xf>
    <xf numFmtId="183" fontId="3" fillId="0" borderId="53" xfId="0" applyNumberFormat="1" applyFont="1" applyFill="1" applyBorder="1" applyAlignment="1">
      <alignment horizontal="center" vertical="center"/>
    </xf>
    <xf numFmtId="183" fontId="3" fillId="0" borderId="54" xfId="0" applyNumberFormat="1" applyFont="1" applyBorder="1" applyAlignment="1">
      <alignment horizontal="center" vertical="center"/>
    </xf>
    <xf numFmtId="183" fontId="3" fillId="0" borderId="55" xfId="0" applyNumberFormat="1" applyFont="1" applyBorder="1" applyAlignment="1">
      <alignment horizontal="center" vertical="center"/>
    </xf>
    <xf numFmtId="183" fontId="3" fillId="0" borderId="38" xfId="0" applyNumberFormat="1" applyFont="1" applyBorder="1" applyAlignment="1">
      <alignment horizontal="center" vertical="center"/>
    </xf>
    <xf numFmtId="183" fontId="3" fillId="0" borderId="38" xfId="0" applyNumberFormat="1" applyFont="1" applyFill="1" applyBorder="1" applyAlignment="1">
      <alignment horizontal="center" vertical="center"/>
    </xf>
    <xf numFmtId="183" fontId="3" fillId="0" borderId="56" xfId="0" applyNumberFormat="1" applyFont="1" applyBorder="1" applyAlignment="1">
      <alignment horizontal="center" vertical="center"/>
    </xf>
    <xf numFmtId="183" fontId="3" fillId="0" borderId="12" xfId="0" applyNumberFormat="1" applyFont="1" applyBorder="1" applyAlignment="1">
      <alignment horizontal="center" vertical="center"/>
    </xf>
    <xf numFmtId="183" fontId="3" fillId="0" borderId="12" xfId="0" applyNumberFormat="1" applyFont="1" applyFill="1" applyBorder="1" applyAlignment="1">
      <alignment horizontal="center" vertical="center"/>
    </xf>
    <xf numFmtId="183" fontId="3" fillId="0" borderId="43" xfId="0" applyNumberFormat="1" applyFont="1" applyBorder="1" applyAlignment="1">
      <alignment horizontal="center" vertical="center"/>
    </xf>
    <xf numFmtId="183" fontId="3" fillId="0" borderId="57" xfId="0" applyNumberFormat="1" applyFont="1" applyBorder="1" applyAlignment="1">
      <alignment horizontal="center" vertical="center"/>
    </xf>
    <xf numFmtId="183" fontId="3" fillId="0" borderId="58" xfId="0" applyNumberFormat="1" applyFont="1" applyBorder="1" applyAlignment="1">
      <alignment horizontal="center" vertical="center"/>
    </xf>
    <xf numFmtId="183" fontId="3" fillId="0" borderId="58" xfId="0" applyNumberFormat="1" applyFont="1" applyFill="1" applyBorder="1" applyAlignment="1">
      <alignment horizontal="center" vertical="center"/>
    </xf>
    <xf numFmtId="183" fontId="3" fillId="0" borderId="49" xfId="0" applyNumberFormat="1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/>
    </xf>
    <xf numFmtId="184" fontId="6" fillId="0" borderId="44" xfId="0" applyNumberFormat="1" applyFont="1" applyBorder="1" applyAlignment="1">
      <alignment horizontal="center" vertical="center"/>
    </xf>
    <xf numFmtId="184" fontId="6" fillId="0" borderId="59" xfId="0" applyNumberFormat="1" applyFont="1" applyBorder="1" applyAlignment="1">
      <alignment horizontal="center" vertical="center"/>
    </xf>
    <xf numFmtId="184" fontId="6" fillId="0" borderId="59" xfId="0" applyNumberFormat="1" applyFont="1" applyFill="1" applyBorder="1" applyAlignment="1">
      <alignment horizontal="center" vertical="center"/>
    </xf>
    <xf numFmtId="184" fontId="6" fillId="0" borderId="60" xfId="0" applyNumberFormat="1" applyFont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184" fontId="6" fillId="0" borderId="6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83" fontId="3" fillId="0" borderId="48" xfId="0" applyNumberFormat="1" applyFont="1" applyFill="1" applyBorder="1" applyAlignment="1">
      <alignment horizontal="center" vertical="center"/>
    </xf>
    <xf numFmtId="183" fontId="3" fillId="0" borderId="50" xfId="0" applyNumberFormat="1" applyFont="1" applyFill="1" applyBorder="1" applyAlignment="1">
      <alignment horizontal="center" vertical="center"/>
    </xf>
    <xf numFmtId="183" fontId="3" fillId="0" borderId="51" xfId="0" applyNumberFormat="1" applyFont="1" applyFill="1" applyBorder="1" applyAlignment="1">
      <alignment horizontal="center" vertical="center"/>
    </xf>
    <xf numFmtId="187" fontId="1" fillId="4" borderId="62" xfId="0" applyNumberFormat="1" applyFont="1" applyFill="1" applyBorder="1" applyAlignment="1">
      <alignment horizontal="center" vertical="center"/>
    </xf>
    <xf numFmtId="187" fontId="1" fillId="4" borderId="33" xfId="0" applyNumberFormat="1" applyFont="1" applyFill="1" applyBorder="1" applyAlignment="1">
      <alignment horizontal="center" vertical="center"/>
    </xf>
    <xf numFmtId="187" fontId="1" fillId="4" borderId="38" xfId="0" applyNumberFormat="1" applyFont="1" applyFill="1" applyBorder="1" applyAlignment="1">
      <alignment horizontal="center" vertical="center"/>
    </xf>
    <xf numFmtId="187" fontId="1" fillId="4" borderId="63" xfId="0" applyNumberFormat="1" applyFont="1" applyFill="1" applyBorder="1" applyAlignment="1">
      <alignment horizontal="center" vertical="center"/>
    </xf>
    <xf numFmtId="187" fontId="1" fillId="4" borderId="64" xfId="0" applyNumberFormat="1" applyFont="1" applyFill="1" applyBorder="1" applyAlignment="1">
      <alignment horizontal="center" vertical="center"/>
    </xf>
    <xf numFmtId="187" fontId="1" fillId="4" borderId="19" xfId="0" applyNumberFormat="1" applyFont="1" applyFill="1" applyBorder="1" applyAlignment="1">
      <alignment horizontal="center" vertical="center"/>
    </xf>
    <xf numFmtId="187" fontId="1" fillId="4" borderId="65" xfId="0" applyNumberFormat="1" applyFont="1" applyFill="1" applyBorder="1" applyAlignment="1">
      <alignment horizontal="center" vertical="center"/>
    </xf>
    <xf numFmtId="187" fontId="1" fillId="4" borderId="20" xfId="0" applyNumberFormat="1" applyFont="1" applyFill="1" applyBorder="1" applyAlignment="1">
      <alignment horizontal="center" vertical="center"/>
    </xf>
    <xf numFmtId="187" fontId="1" fillId="4" borderId="66" xfId="0" applyNumberFormat="1" applyFont="1" applyFill="1" applyBorder="1" applyAlignment="1">
      <alignment horizontal="center" vertical="center"/>
    </xf>
    <xf numFmtId="187" fontId="1" fillId="4" borderId="67" xfId="0" applyNumberFormat="1" applyFont="1" applyFill="1" applyBorder="1" applyAlignment="1">
      <alignment horizontal="center" vertical="center"/>
    </xf>
    <xf numFmtId="187" fontId="1" fillId="4" borderId="68" xfId="0" applyNumberFormat="1" applyFont="1" applyFill="1" applyBorder="1" applyAlignment="1">
      <alignment horizontal="center" vertical="center"/>
    </xf>
    <xf numFmtId="184" fontId="6" fillId="0" borderId="61" xfId="0" applyNumberFormat="1" applyFont="1" applyFill="1" applyBorder="1" applyAlignment="1">
      <alignment horizontal="center" vertical="center"/>
    </xf>
    <xf numFmtId="184" fontId="6" fillId="0" borderId="44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1" fillId="0" borderId="39" xfId="0" applyNumberFormat="1" applyFont="1" applyFill="1" applyBorder="1" applyAlignment="1">
      <alignment horizontal="center" vertical="center"/>
    </xf>
    <xf numFmtId="178" fontId="1" fillId="0" borderId="69" xfId="0" applyNumberFormat="1" applyFont="1" applyFill="1" applyBorder="1" applyAlignment="1">
      <alignment horizontal="center" vertical="center"/>
    </xf>
    <xf numFmtId="178" fontId="1" fillId="0" borderId="70" xfId="0" applyNumberFormat="1" applyFont="1" applyFill="1" applyBorder="1" applyAlignment="1">
      <alignment horizontal="center" vertical="center"/>
    </xf>
    <xf numFmtId="178" fontId="1" fillId="0" borderId="35" xfId="0" applyNumberFormat="1" applyFont="1" applyFill="1" applyBorder="1" applyAlignment="1">
      <alignment horizontal="center" vertical="center"/>
    </xf>
    <xf numFmtId="178" fontId="1" fillId="0" borderId="3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184" fontId="6" fillId="0" borderId="47" xfId="0" applyNumberFormat="1" applyFont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centerContinuous" vertical="center"/>
    </xf>
    <xf numFmtId="182" fontId="1" fillId="0" borderId="0" xfId="0" applyNumberFormat="1" applyFont="1" applyBorder="1" applyAlignment="1">
      <alignment horizontal="center"/>
    </xf>
    <xf numFmtId="178" fontId="1" fillId="0" borderId="0" xfId="0" applyNumberFormat="1" applyFont="1" applyFill="1" applyBorder="1" applyAlignment="1">
      <alignment horizontal="center" vertical="center"/>
    </xf>
    <xf numFmtId="198" fontId="1" fillId="0" borderId="13" xfId="49" applyNumberFormat="1" applyFont="1" applyBorder="1" applyAlignment="1">
      <alignment horizontal="center"/>
    </xf>
    <xf numFmtId="198" fontId="1" fillId="0" borderId="13" xfId="0" applyNumberFormat="1" applyFont="1" applyBorder="1" applyAlignment="1">
      <alignment horizontal="center"/>
    </xf>
    <xf numFmtId="198" fontId="1" fillId="0" borderId="39" xfId="0" applyNumberFormat="1" applyFont="1" applyBorder="1" applyAlignment="1">
      <alignment horizontal="center"/>
    </xf>
    <xf numFmtId="198" fontId="1" fillId="0" borderId="12" xfId="0" applyNumberFormat="1" applyFont="1" applyBorder="1" applyAlignment="1">
      <alignment horizontal="center"/>
    </xf>
    <xf numFmtId="198" fontId="1" fillId="0" borderId="38" xfId="0" applyNumberFormat="1" applyFont="1" applyBorder="1" applyAlignment="1">
      <alignment horizontal="center"/>
    </xf>
    <xf numFmtId="198" fontId="1" fillId="0" borderId="11" xfId="0" applyNumberFormat="1" applyFont="1" applyBorder="1" applyAlignment="1">
      <alignment horizontal="center"/>
    </xf>
    <xf numFmtId="198" fontId="1" fillId="0" borderId="10" xfId="0" applyNumberFormat="1" applyFont="1" applyBorder="1" applyAlignment="1">
      <alignment horizontal="center"/>
    </xf>
    <xf numFmtId="198" fontId="1" fillId="0" borderId="33" xfId="0" applyNumberFormat="1" applyFont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183" fontId="3" fillId="0" borderId="52" xfId="0" applyNumberFormat="1" applyFont="1" applyFill="1" applyBorder="1" applyAlignment="1">
      <alignment horizontal="center" vertical="center"/>
    </xf>
    <xf numFmtId="183" fontId="3" fillId="0" borderId="54" xfId="0" applyNumberFormat="1" applyFont="1" applyFill="1" applyBorder="1" applyAlignment="1">
      <alignment horizontal="center" vertical="center"/>
    </xf>
    <xf numFmtId="183" fontId="3" fillId="0" borderId="55" xfId="0" applyNumberFormat="1" applyFont="1" applyFill="1" applyBorder="1" applyAlignment="1">
      <alignment horizontal="center" vertical="center"/>
    </xf>
    <xf numFmtId="183" fontId="3" fillId="0" borderId="56" xfId="0" applyNumberFormat="1" applyFont="1" applyFill="1" applyBorder="1" applyAlignment="1">
      <alignment horizontal="center" vertical="center"/>
    </xf>
    <xf numFmtId="183" fontId="3" fillId="0" borderId="43" xfId="0" applyNumberFormat="1" applyFont="1" applyFill="1" applyBorder="1" applyAlignment="1">
      <alignment horizontal="center" vertical="center"/>
    </xf>
    <xf numFmtId="183" fontId="3" fillId="0" borderId="57" xfId="0" applyNumberFormat="1" applyFont="1" applyFill="1" applyBorder="1" applyAlignment="1">
      <alignment horizontal="center" vertical="center"/>
    </xf>
    <xf numFmtId="183" fontId="3" fillId="0" borderId="49" xfId="0" applyNumberFormat="1" applyFont="1" applyFill="1" applyBorder="1" applyAlignment="1">
      <alignment horizontal="center" vertical="center"/>
    </xf>
    <xf numFmtId="183" fontId="1" fillId="0" borderId="15" xfId="0" applyNumberFormat="1" applyFont="1" applyFill="1" applyBorder="1" applyAlignment="1">
      <alignment horizontal="center" vertical="center"/>
    </xf>
    <xf numFmtId="183" fontId="1" fillId="0" borderId="71" xfId="0" applyNumberFormat="1" applyFont="1" applyFill="1" applyBorder="1" applyAlignment="1">
      <alignment horizontal="center" vertical="center"/>
    </xf>
    <xf numFmtId="183" fontId="1" fillId="0" borderId="72" xfId="0" applyNumberFormat="1" applyFont="1" applyFill="1" applyBorder="1" applyAlignment="1">
      <alignment horizontal="center" vertical="center"/>
    </xf>
    <xf numFmtId="183" fontId="1" fillId="0" borderId="73" xfId="0" applyNumberFormat="1" applyFont="1" applyFill="1" applyBorder="1" applyAlignment="1">
      <alignment horizontal="center" vertical="center"/>
    </xf>
    <xf numFmtId="183" fontId="1" fillId="0" borderId="74" xfId="0" applyNumberFormat="1" applyFont="1" applyFill="1" applyBorder="1" applyAlignment="1">
      <alignment horizontal="center" vertical="center"/>
    </xf>
    <xf numFmtId="183" fontId="1" fillId="0" borderId="75" xfId="0" applyNumberFormat="1" applyFont="1" applyFill="1" applyBorder="1" applyAlignment="1">
      <alignment horizontal="center" vertical="center"/>
    </xf>
    <xf numFmtId="183" fontId="1" fillId="0" borderId="76" xfId="0" applyNumberFormat="1" applyFont="1" applyFill="1" applyBorder="1" applyAlignment="1">
      <alignment horizontal="center" vertical="center"/>
    </xf>
    <xf numFmtId="183" fontId="1" fillId="0" borderId="77" xfId="0" applyNumberFormat="1" applyFont="1" applyFill="1" applyBorder="1" applyAlignment="1">
      <alignment horizontal="center" vertical="center"/>
    </xf>
    <xf numFmtId="183" fontId="1" fillId="0" borderId="16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/>
    </xf>
    <xf numFmtId="183" fontId="1" fillId="0" borderId="18" xfId="0" applyNumberFormat="1" applyFont="1" applyFill="1" applyBorder="1" applyAlignment="1">
      <alignment horizontal="center" vertical="center"/>
    </xf>
    <xf numFmtId="183" fontId="1" fillId="0" borderId="39" xfId="0" applyNumberFormat="1" applyFont="1" applyFill="1" applyBorder="1" applyAlignment="1">
      <alignment horizontal="center" vertical="center"/>
    </xf>
    <xf numFmtId="183" fontId="1" fillId="0" borderId="78" xfId="0" applyNumberFormat="1" applyFont="1" applyFill="1" applyBorder="1" applyAlignment="1">
      <alignment horizontal="center" vertical="center"/>
    </xf>
    <xf numFmtId="183" fontId="1" fillId="0" borderId="79" xfId="0" applyNumberFormat="1" applyFont="1" applyFill="1" applyBorder="1" applyAlignment="1">
      <alignment horizontal="center" vertical="center"/>
    </xf>
    <xf numFmtId="183" fontId="1" fillId="0" borderId="80" xfId="0" applyNumberFormat="1" applyFont="1" applyFill="1" applyBorder="1" applyAlignment="1">
      <alignment horizontal="center" vertical="center"/>
    </xf>
    <xf numFmtId="183" fontId="1" fillId="0" borderId="12" xfId="0" applyNumberFormat="1" applyFont="1" applyFill="1" applyBorder="1" applyAlignment="1">
      <alignment horizontal="center" vertical="center"/>
    </xf>
    <xf numFmtId="183" fontId="1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98" fontId="1" fillId="0" borderId="13" xfId="49" applyNumberFormat="1" applyFont="1" applyFill="1" applyBorder="1" applyAlignment="1">
      <alignment horizontal="center"/>
    </xf>
    <xf numFmtId="198" fontId="1" fillId="0" borderId="39" xfId="0" applyNumberFormat="1" applyFont="1" applyFill="1" applyBorder="1" applyAlignment="1">
      <alignment horizontal="center"/>
    </xf>
    <xf numFmtId="198" fontId="1" fillId="0" borderId="12" xfId="0" applyNumberFormat="1" applyFont="1" applyFill="1" applyBorder="1" applyAlignment="1">
      <alignment horizontal="center"/>
    </xf>
    <xf numFmtId="198" fontId="1" fillId="0" borderId="38" xfId="0" applyNumberFormat="1" applyFont="1" applyFill="1" applyBorder="1" applyAlignment="1">
      <alignment horizontal="center"/>
    </xf>
    <xf numFmtId="198" fontId="1" fillId="0" borderId="11" xfId="0" applyNumberFormat="1" applyFont="1" applyFill="1" applyBorder="1" applyAlignment="1">
      <alignment horizontal="center"/>
    </xf>
    <xf numFmtId="198" fontId="1" fillId="0" borderId="13" xfId="0" applyNumberFormat="1" applyFont="1" applyFill="1" applyBorder="1" applyAlignment="1">
      <alignment horizontal="center"/>
    </xf>
    <xf numFmtId="198" fontId="1" fillId="0" borderId="10" xfId="0" applyNumberFormat="1" applyFont="1" applyFill="1" applyBorder="1" applyAlignment="1">
      <alignment horizontal="center"/>
    </xf>
    <xf numFmtId="198" fontId="1" fillId="0" borderId="33" xfId="0" applyNumberFormat="1" applyFont="1" applyFill="1" applyBorder="1" applyAlignment="1">
      <alignment horizont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84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horizontal="centerContinuous" vertical="center"/>
    </xf>
    <xf numFmtId="0" fontId="0" fillId="0" borderId="85" xfId="0" applyFill="1" applyBorder="1" applyAlignment="1">
      <alignment horizontal="centerContinuous" vertical="center"/>
    </xf>
    <xf numFmtId="0" fontId="0" fillId="0" borderId="86" xfId="0" applyFont="1" applyFill="1" applyBorder="1" applyAlignment="1">
      <alignment horizontal="centerContinuous" vertical="center"/>
    </xf>
    <xf numFmtId="178" fontId="1" fillId="0" borderId="87" xfId="0" applyNumberFormat="1" applyFont="1" applyFill="1" applyBorder="1" applyAlignment="1">
      <alignment horizontal="center" vertical="center"/>
    </xf>
    <xf numFmtId="178" fontId="1" fillId="0" borderId="88" xfId="0" applyNumberFormat="1" applyFont="1" applyFill="1" applyBorder="1" applyAlignment="1">
      <alignment horizontal="center" vertical="center"/>
    </xf>
    <xf numFmtId="178" fontId="1" fillId="0" borderId="86" xfId="0" applyNumberFormat="1" applyFont="1" applyFill="1" applyBorder="1" applyAlignment="1">
      <alignment horizontal="center" vertical="center"/>
    </xf>
    <xf numFmtId="0" fontId="0" fillId="0" borderId="89" xfId="0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1" xfId="0" applyNumberFormat="1" applyFont="1" applyFill="1" applyBorder="1" applyAlignment="1">
      <alignment horizontal="center" vertical="center"/>
    </xf>
    <xf numFmtId="178" fontId="1" fillId="0" borderId="92" xfId="0" applyNumberFormat="1" applyFont="1" applyFill="1" applyBorder="1" applyAlignment="1">
      <alignment horizontal="center" vertical="center"/>
    </xf>
    <xf numFmtId="178" fontId="1" fillId="0" borderId="9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202" fontId="1" fillId="0" borderId="29" xfId="0" applyNumberFormat="1" applyFont="1" applyBorder="1" applyAlignment="1">
      <alignment horizontal="center" vertical="center"/>
    </xf>
    <xf numFmtId="202" fontId="1" fillId="0" borderId="25" xfId="0" applyNumberFormat="1" applyFont="1" applyBorder="1" applyAlignment="1">
      <alignment horizontal="center" vertical="center"/>
    </xf>
    <xf numFmtId="202" fontId="1" fillId="0" borderId="8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8" fontId="1" fillId="0" borderId="85" xfId="0" applyNumberFormat="1" applyFont="1" applyFill="1" applyBorder="1" applyAlignment="1">
      <alignment horizontal="center" vertical="center"/>
    </xf>
    <xf numFmtId="178" fontId="1" fillId="0" borderId="89" xfId="0" applyNumberFormat="1" applyFont="1" applyFill="1" applyBorder="1" applyAlignment="1">
      <alignment horizontal="center" vertical="center"/>
    </xf>
    <xf numFmtId="202" fontId="1" fillId="0" borderId="10" xfId="0" applyNumberFormat="1" applyFont="1" applyBorder="1" applyAlignment="1">
      <alignment horizontal="center" vertical="center"/>
    </xf>
    <xf numFmtId="202" fontId="1" fillId="0" borderId="93" xfId="0" applyNumberFormat="1" applyFont="1" applyBorder="1" applyAlignment="1">
      <alignment horizontal="center" vertical="center"/>
    </xf>
    <xf numFmtId="202" fontId="1" fillId="0" borderId="33" xfId="0" applyNumberFormat="1" applyFont="1" applyBorder="1" applyAlignment="1">
      <alignment horizontal="center" vertical="center"/>
    </xf>
    <xf numFmtId="202" fontId="1" fillId="0" borderId="94" xfId="0" applyNumberFormat="1" applyFont="1" applyBorder="1" applyAlignment="1">
      <alignment horizontal="center" vertical="center"/>
    </xf>
    <xf numFmtId="202" fontId="1" fillId="0" borderId="27" xfId="0" applyNumberFormat="1" applyFont="1" applyBorder="1" applyAlignment="1">
      <alignment horizontal="center" vertical="center"/>
    </xf>
    <xf numFmtId="202" fontId="1" fillId="0" borderId="11" xfId="0" applyNumberFormat="1" applyFont="1" applyBorder="1" applyAlignment="1">
      <alignment horizontal="center" vertical="center"/>
    </xf>
    <xf numFmtId="202" fontId="1" fillId="0" borderId="95" xfId="0" applyNumberFormat="1" applyFont="1" applyBorder="1" applyAlignment="1">
      <alignment horizontal="center" vertical="center"/>
    </xf>
    <xf numFmtId="202" fontId="1" fillId="0" borderId="28" xfId="0" applyNumberFormat="1" applyFont="1" applyBorder="1" applyAlignment="1">
      <alignment horizontal="center" vertical="center"/>
    </xf>
    <xf numFmtId="202" fontId="1" fillId="0" borderId="96" xfId="0" applyNumberFormat="1" applyFont="1" applyBorder="1" applyAlignment="1">
      <alignment horizontal="center" vertical="center"/>
    </xf>
    <xf numFmtId="178" fontId="1" fillId="0" borderId="87" xfId="0" applyNumberFormat="1" applyFont="1" applyBorder="1" applyAlignment="1">
      <alignment horizontal="center" vertical="center"/>
    </xf>
    <xf numFmtId="178" fontId="1" fillId="0" borderId="86" xfId="0" applyNumberFormat="1" applyFont="1" applyBorder="1" applyAlignment="1">
      <alignment horizontal="center" vertical="center"/>
    </xf>
    <xf numFmtId="178" fontId="1" fillId="0" borderId="91" xfId="0" applyNumberFormat="1" applyFont="1" applyBorder="1" applyAlignment="1">
      <alignment horizontal="center" vertical="center"/>
    </xf>
    <xf numFmtId="178" fontId="1" fillId="0" borderId="90" xfId="0" applyNumberFormat="1" applyFont="1" applyBorder="1" applyAlignment="1">
      <alignment horizontal="center" vertical="center"/>
    </xf>
    <xf numFmtId="202" fontId="1" fillId="0" borderId="13" xfId="49" applyNumberFormat="1" applyFont="1" applyBorder="1" applyAlignment="1">
      <alignment horizontal="center"/>
    </xf>
    <xf numFmtId="202" fontId="1" fillId="0" borderId="13" xfId="0" applyNumberFormat="1" applyFont="1" applyBorder="1" applyAlignment="1">
      <alignment horizontal="center"/>
    </xf>
    <xf numFmtId="202" fontId="1" fillId="0" borderId="39" xfId="0" applyNumberFormat="1" applyFont="1" applyBorder="1" applyAlignment="1">
      <alignment horizontal="center"/>
    </xf>
    <xf numFmtId="202" fontId="1" fillId="0" borderId="12" xfId="0" applyNumberFormat="1" applyFont="1" applyBorder="1" applyAlignment="1">
      <alignment horizontal="center"/>
    </xf>
    <xf numFmtId="202" fontId="1" fillId="0" borderId="38" xfId="0" applyNumberFormat="1" applyFont="1" applyBorder="1" applyAlignment="1">
      <alignment horizontal="center"/>
    </xf>
    <xf numFmtId="202" fontId="1" fillId="0" borderId="84" xfId="0" applyNumberFormat="1" applyFont="1" applyFill="1" applyBorder="1" applyAlignment="1">
      <alignment horizontal="center" vertical="center"/>
    </xf>
    <xf numFmtId="202" fontId="1" fillId="0" borderId="95" xfId="0" applyNumberFormat="1" applyFont="1" applyFill="1" applyBorder="1" applyAlignment="1">
      <alignment horizontal="center" vertical="center"/>
    </xf>
    <xf numFmtId="202" fontId="1" fillId="0" borderId="84" xfId="0" applyNumberFormat="1" applyFont="1" applyBorder="1" applyAlignment="1">
      <alignment horizontal="center" vertical="center"/>
    </xf>
    <xf numFmtId="202" fontId="1" fillId="0" borderId="11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1" fillId="0" borderId="93" xfId="0" applyNumberFormat="1" applyFont="1" applyFill="1" applyBorder="1" applyAlignment="1">
      <alignment horizontal="center" vertical="center"/>
    </xf>
    <xf numFmtId="202" fontId="1" fillId="0" borderId="0" xfId="0" applyNumberFormat="1" applyFont="1" applyBorder="1" applyAlignment="1">
      <alignment horizontal="center" vertical="center"/>
    </xf>
    <xf numFmtId="202" fontId="1" fillId="0" borderId="10" xfId="0" applyNumberFormat="1" applyFont="1" applyFill="1" applyBorder="1" applyAlignment="1">
      <alignment horizontal="center" vertical="center"/>
    </xf>
    <xf numFmtId="202" fontId="1" fillId="0" borderId="35" xfId="0" applyNumberFormat="1" applyFont="1" applyFill="1" applyBorder="1" applyAlignment="1">
      <alignment horizontal="center" vertical="center"/>
    </xf>
    <xf numFmtId="202" fontId="1" fillId="0" borderId="97" xfId="0" applyNumberFormat="1" applyFont="1" applyFill="1" applyBorder="1" applyAlignment="1">
      <alignment horizontal="center" vertical="center"/>
    </xf>
    <xf numFmtId="202" fontId="1" fillId="0" borderId="35" xfId="0" applyNumberFormat="1" applyFont="1" applyBorder="1" applyAlignment="1">
      <alignment horizontal="center" vertical="center"/>
    </xf>
    <xf numFmtId="202" fontId="1" fillId="0" borderId="33" xfId="0" applyNumberFormat="1" applyFont="1" applyFill="1" applyBorder="1" applyAlignment="1">
      <alignment horizontal="center" vertical="center"/>
    </xf>
    <xf numFmtId="202" fontId="1" fillId="0" borderId="28" xfId="49" applyNumberFormat="1" applyFont="1" applyBorder="1" applyAlignment="1">
      <alignment horizontal="center" vertical="center"/>
    </xf>
    <xf numFmtId="202" fontId="1" fillId="0" borderId="98" xfId="49" applyNumberFormat="1" applyFont="1" applyBorder="1" applyAlignment="1">
      <alignment horizontal="center" vertical="center"/>
    </xf>
    <xf numFmtId="202" fontId="1" fillId="0" borderId="97" xfId="0" applyNumberFormat="1" applyFont="1" applyBorder="1" applyAlignment="1">
      <alignment horizontal="center" vertical="center"/>
    </xf>
    <xf numFmtId="0" fontId="0" fillId="0" borderId="0" xfId="0" applyFont="1" applyAlignment="1" quotePrefix="1">
      <alignment vertical="center"/>
    </xf>
    <xf numFmtId="202" fontId="0" fillId="0" borderId="0" xfId="0" applyNumberFormat="1" applyFont="1" applyAlignment="1">
      <alignment vertical="center"/>
    </xf>
    <xf numFmtId="0" fontId="0" fillId="0" borderId="0" xfId="0" applyFill="1" applyBorder="1" applyAlignment="1">
      <alignment horizontal="centerContinuous" vertical="center"/>
    </xf>
    <xf numFmtId="178" fontId="1" fillId="0" borderId="0" xfId="0" applyNumberFormat="1" applyFont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/>
    </xf>
    <xf numFmtId="178" fontId="1" fillId="0" borderId="99" xfId="0" applyNumberFormat="1" applyFont="1" applyFill="1" applyBorder="1" applyAlignment="1">
      <alignment horizontal="center" vertical="center"/>
    </xf>
    <xf numFmtId="178" fontId="1" fillId="0" borderId="83" xfId="0" applyNumberFormat="1" applyFont="1" applyBorder="1" applyAlignment="1">
      <alignment horizontal="center" vertical="center"/>
    </xf>
    <xf numFmtId="178" fontId="1" fillId="0" borderId="83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Continuous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Fill="1" applyAlignment="1">
      <alignment/>
    </xf>
    <xf numFmtId="0" fontId="0" fillId="0" borderId="89" xfId="0" applyFont="1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5" xfId="0" applyNumberFormat="1" applyFont="1" applyFill="1" applyBorder="1" applyAlignment="1">
      <alignment horizontal="center" vertical="center"/>
    </xf>
    <xf numFmtId="178" fontId="1" fillId="0" borderId="100" xfId="0" applyNumberFormat="1" applyFont="1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 wrapText="1"/>
    </xf>
    <xf numFmtId="0" fontId="30" fillId="0" borderId="0" xfId="61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0" fillId="0" borderId="0" xfId="62" applyFont="1" applyFill="1" applyBorder="1" applyAlignment="1">
      <alignment horizontal="center"/>
      <protection/>
    </xf>
    <xf numFmtId="0" fontId="30" fillId="0" borderId="0" xfId="62" applyFont="1" applyFill="1" applyBorder="1" applyAlignment="1">
      <alignment horizontal="right" wrapText="1"/>
      <protection/>
    </xf>
    <xf numFmtId="0" fontId="30" fillId="21" borderId="0" xfId="62" applyFont="1" applyFill="1" applyBorder="1" applyAlignment="1">
      <alignment horizontal="right" wrapText="1"/>
      <protection/>
    </xf>
    <xf numFmtId="0" fontId="14" fillId="21" borderId="0" xfId="62" applyFill="1" applyBorder="1">
      <alignment/>
      <protection/>
    </xf>
    <xf numFmtId="0" fontId="30" fillId="4" borderId="0" xfId="62" applyFont="1" applyFill="1" applyBorder="1" applyAlignment="1">
      <alignment horizontal="right" wrapText="1"/>
      <protection/>
    </xf>
    <xf numFmtId="0" fontId="14" fillId="4" borderId="0" xfId="62" applyFill="1" applyBorder="1">
      <alignment/>
      <protection/>
    </xf>
    <xf numFmtId="0" fontId="10" fillId="24" borderId="0" xfId="0" applyFont="1" applyFill="1" applyBorder="1" applyAlignment="1">
      <alignment horizontal="center" vertical="center" wrapText="1"/>
    </xf>
    <xf numFmtId="0" fontId="10" fillId="4" borderId="0" xfId="61" applyFont="1" applyFill="1" applyBorder="1" applyAlignment="1">
      <alignment horizontal="right" wrapText="1"/>
      <protection/>
    </xf>
    <xf numFmtId="0" fontId="0" fillId="4" borderId="0" xfId="61" applyFont="1" applyFill="1" applyBorder="1">
      <alignment/>
      <protection/>
    </xf>
    <xf numFmtId="0" fontId="30" fillId="4" borderId="0" xfId="61" applyFont="1" applyFill="1" applyBorder="1" applyAlignment="1">
      <alignment horizontal="right" wrapText="1"/>
      <protection/>
    </xf>
    <xf numFmtId="0" fontId="14" fillId="4" borderId="0" xfId="61" applyFill="1" applyBorder="1">
      <alignment/>
      <protection/>
    </xf>
    <xf numFmtId="0" fontId="30" fillId="21" borderId="0" xfId="61" applyFont="1" applyFill="1" applyBorder="1" applyAlignment="1">
      <alignment horizontal="right" wrapText="1"/>
      <protection/>
    </xf>
    <xf numFmtId="0" fontId="14" fillId="21" borderId="0" xfId="61" applyFill="1" applyBorder="1">
      <alignment/>
      <protection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 wrapText="1"/>
    </xf>
    <xf numFmtId="178" fontId="10" fillId="0" borderId="0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/>
    </xf>
    <xf numFmtId="178" fontId="10" fillId="24" borderId="0" xfId="0" applyNumberFormat="1" applyFont="1" applyFill="1" applyBorder="1" applyAlignment="1">
      <alignment horizontal="center"/>
    </xf>
    <xf numFmtId="202" fontId="1" fillId="0" borderId="56" xfId="0" applyNumberFormat="1" applyFont="1" applyBorder="1" applyAlignment="1">
      <alignment horizontal="center" vertical="center"/>
    </xf>
    <xf numFmtId="202" fontId="1" fillId="0" borderId="101" xfId="0" applyNumberFormat="1" applyFont="1" applyBorder="1" applyAlignment="1">
      <alignment horizontal="center" vertical="center"/>
    </xf>
    <xf numFmtId="0" fontId="14" fillId="0" borderId="0" xfId="62" applyFill="1" applyBorder="1" applyAlignment="1">
      <alignment horizontal="right"/>
      <protection/>
    </xf>
    <xf numFmtId="0" fontId="10" fillId="24" borderId="0" xfId="0" applyFont="1" applyFill="1" applyBorder="1" applyAlignment="1">
      <alignment/>
    </xf>
    <xf numFmtId="0" fontId="10" fillId="24" borderId="0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center" wrapText="1"/>
    </xf>
    <xf numFmtId="178" fontId="10" fillId="24" borderId="0" xfId="0" applyNumberFormat="1" applyFont="1" applyFill="1" applyBorder="1" applyAlignment="1">
      <alignment horizontal="center" wrapText="1"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Continuous" vertical="center"/>
    </xf>
    <xf numFmtId="0" fontId="10" fillId="24" borderId="0" xfId="0" applyFont="1" applyFill="1" applyBorder="1" applyAlignment="1">
      <alignment vertical="center"/>
    </xf>
    <xf numFmtId="178" fontId="10" fillId="24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6" fillId="0" borderId="102" xfId="0" applyFont="1" applyFill="1" applyBorder="1" applyAlignment="1">
      <alignment horizontal="center" vertical="center" textRotation="255"/>
    </xf>
    <xf numFmtId="0" fontId="6" fillId="0" borderId="103" xfId="0" applyFont="1" applyFill="1" applyBorder="1" applyAlignment="1">
      <alignment horizontal="center" vertical="center" textRotation="255"/>
    </xf>
    <xf numFmtId="0" fontId="6" fillId="0" borderId="104" xfId="0" applyFont="1" applyFill="1" applyBorder="1" applyAlignment="1">
      <alignment horizontal="center" vertical="center" textRotation="255"/>
    </xf>
    <xf numFmtId="0" fontId="0" fillId="0" borderId="39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7" fillId="0" borderId="108" xfId="0" applyFont="1" applyFill="1" applyBorder="1" applyAlignment="1">
      <alignment horizontal="right" vertical="center"/>
    </xf>
    <xf numFmtId="0" fontId="7" fillId="0" borderId="42" xfId="0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09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 wrapText="1"/>
    </xf>
    <xf numFmtId="0" fontId="0" fillId="21" borderId="39" xfId="0" applyFill="1" applyBorder="1" applyAlignment="1">
      <alignment horizontal="center" vertical="center"/>
    </xf>
    <xf numFmtId="0" fontId="0" fillId="21" borderId="65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0" fillId="21" borderId="80" xfId="0" applyFill="1" applyBorder="1" applyAlignment="1">
      <alignment horizontal="center" vertical="center"/>
    </xf>
    <xf numFmtId="0" fontId="0" fillId="21" borderId="78" xfId="0" applyFill="1" applyBorder="1" applyAlignment="1">
      <alignment horizontal="center" vertical="center"/>
    </xf>
    <xf numFmtId="0" fontId="0" fillId="21" borderId="67" xfId="0" applyFill="1" applyBorder="1" applyAlignment="1">
      <alignment horizontal="center" vertical="center"/>
    </xf>
    <xf numFmtId="0" fontId="0" fillId="21" borderId="39" xfId="0" applyFill="1" applyBorder="1" applyAlignment="1">
      <alignment horizontal="center" vertical="center" wrapText="1"/>
    </xf>
    <xf numFmtId="0" fontId="0" fillId="21" borderId="65" xfId="0" applyFill="1" applyBorder="1" applyAlignment="1">
      <alignment horizontal="center" vertical="center" wrapText="1"/>
    </xf>
    <xf numFmtId="0" fontId="6" fillId="21" borderId="72" xfId="0" applyFont="1" applyFill="1" applyBorder="1" applyAlignment="1">
      <alignment horizontal="center" vertical="center"/>
    </xf>
    <xf numFmtId="0" fontId="6" fillId="21" borderId="38" xfId="0" applyFont="1" applyFill="1" applyBorder="1" applyAlignment="1">
      <alignment horizontal="center" vertical="center"/>
    </xf>
    <xf numFmtId="0" fontId="0" fillId="21" borderId="16" xfId="0" applyFill="1" applyBorder="1" applyAlignment="1">
      <alignment horizontal="center" vertical="center"/>
    </xf>
    <xf numFmtId="0" fontId="0" fillId="21" borderId="0" xfId="0" applyFill="1" applyBorder="1" applyAlignment="1">
      <alignment horizontal="center" vertical="center"/>
    </xf>
    <xf numFmtId="0" fontId="0" fillId="21" borderId="64" xfId="0" applyFill="1" applyBorder="1" applyAlignment="1">
      <alignment horizontal="center" vertical="center"/>
    </xf>
    <xf numFmtId="0" fontId="0" fillId="21" borderId="21" xfId="0" applyFill="1" applyBorder="1" applyAlignment="1">
      <alignment horizontal="center" vertical="center"/>
    </xf>
    <xf numFmtId="0" fontId="6" fillId="21" borderId="71" xfId="0" applyFont="1" applyFill="1" applyBorder="1" applyAlignment="1">
      <alignment horizontal="center" vertical="center"/>
    </xf>
    <xf numFmtId="0" fontId="6" fillId="21" borderId="110" xfId="0" applyFont="1" applyFill="1" applyBorder="1" applyAlignment="1">
      <alignment horizontal="center" vertical="center"/>
    </xf>
    <xf numFmtId="0" fontId="6" fillId="21" borderId="33" xfId="0" applyFont="1" applyFill="1" applyBorder="1" applyAlignment="1">
      <alignment horizontal="center" vertical="center"/>
    </xf>
    <xf numFmtId="0" fontId="6" fillId="21" borderId="27" xfId="0" applyFont="1" applyFill="1" applyBorder="1" applyAlignment="1">
      <alignment horizontal="center" vertical="center"/>
    </xf>
    <xf numFmtId="0" fontId="0" fillId="4" borderId="102" xfId="0" applyFill="1" applyBorder="1" applyAlignment="1">
      <alignment horizontal="center" vertical="center" textRotation="255"/>
    </xf>
    <xf numFmtId="0" fontId="0" fillId="4" borderId="103" xfId="0" applyFill="1" applyBorder="1" applyAlignment="1">
      <alignment horizontal="center" vertical="center" textRotation="255"/>
    </xf>
    <xf numFmtId="0" fontId="0" fillId="4" borderId="104" xfId="0" applyFill="1" applyBorder="1" applyAlignment="1">
      <alignment horizontal="center" vertical="center" textRotation="255"/>
    </xf>
    <xf numFmtId="0" fontId="0" fillId="4" borderId="111" xfId="0" applyFill="1" applyBorder="1" applyAlignment="1">
      <alignment horizontal="center"/>
    </xf>
    <xf numFmtId="0" fontId="0" fillId="4" borderId="108" xfId="0" applyFill="1" applyBorder="1" applyAlignment="1">
      <alignment horizontal="center"/>
    </xf>
    <xf numFmtId="0" fontId="1" fillId="21" borderId="28" xfId="0" applyFont="1" applyFill="1" applyBorder="1" applyAlignment="1">
      <alignment horizontal="center" vertical="center"/>
    </xf>
    <xf numFmtId="0" fontId="0" fillId="21" borderId="29" xfId="0" applyFill="1" applyBorder="1" applyAlignment="1">
      <alignment horizontal="center" vertical="center"/>
    </xf>
    <xf numFmtId="0" fontId="0" fillId="4" borderId="112" xfId="0" applyFont="1" applyFill="1" applyBorder="1" applyAlignment="1">
      <alignment horizontal="center" vertical="top"/>
    </xf>
    <xf numFmtId="0" fontId="0" fillId="4" borderId="113" xfId="0" applyFont="1" applyFill="1" applyBorder="1" applyAlignment="1">
      <alignment horizontal="center" vertical="top"/>
    </xf>
    <xf numFmtId="0" fontId="0" fillId="4" borderId="114" xfId="0" applyFill="1" applyBorder="1" applyAlignment="1">
      <alignment horizontal="center"/>
    </xf>
    <xf numFmtId="0" fontId="0" fillId="4" borderId="115" xfId="0" applyFill="1" applyBorder="1" applyAlignment="1">
      <alignment horizontal="center"/>
    </xf>
    <xf numFmtId="0" fontId="0" fillId="4" borderId="116" xfId="0" applyFill="1" applyBorder="1" applyAlignment="1">
      <alignment horizontal="center" vertical="top"/>
    </xf>
    <xf numFmtId="0" fontId="0" fillId="4" borderId="46" xfId="0" applyFill="1" applyBorder="1" applyAlignment="1">
      <alignment horizontal="center" vertical="top"/>
    </xf>
    <xf numFmtId="0" fontId="0" fillId="4" borderId="117" xfId="0" applyFill="1" applyBorder="1" applyAlignment="1">
      <alignment horizontal="center" vertical="top"/>
    </xf>
    <xf numFmtId="0" fontId="0" fillId="4" borderId="118" xfId="0" applyFill="1" applyBorder="1" applyAlignment="1">
      <alignment horizontal="center" vertical="top"/>
    </xf>
    <xf numFmtId="0" fontId="0" fillId="4" borderId="119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6" fillId="21" borderId="120" xfId="0" applyFont="1" applyFill="1" applyBorder="1" applyAlignment="1">
      <alignment horizontal="center" vertical="center"/>
    </xf>
    <xf numFmtId="0" fontId="6" fillId="21" borderId="35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4" borderId="12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62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6" fillId="4" borderId="71" xfId="0" applyFont="1" applyFill="1" applyBorder="1" applyAlignment="1">
      <alignment horizontal="center" vertical="center"/>
    </xf>
    <xf numFmtId="0" fontId="6" fillId="4" borderId="120" xfId="0" applyFont="1" applyFill="1" applyBorder="1" applyAlignment="1">
      <alignment horizontal="center" vertical="center"/>
    </xf>
    <xf numFmtId="0" fontId="6" fillId="4" borderId="110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6" fillId="4" borderId="73" xfId="0" applyFont="1" applyFill="1" applyBorder="1" applyAlignment="1">
      <alignment horizontal="center" vertical="center"/>
    </xf>
    <xf numFmtId="0" fontId="6" fillId="4" borderId="63" xfId="0" applyFont="1" applyFill="1" applyBorder="1" applyAlignment="1">
      <alignment horizontal="center" vertical="center"/>
    </xf>
    <xf numFmtId="0" fontId="0" fillId="21" borderId="102" xfId="0" applyFill="1" applyBorder="1" applyAlignment="1">
      <alignment horizontal="center" vertical="center" textRotation="255"/>
    </xf>
    <xf numFmtId="0" fontId="0" fillId="21" borderId="103" xfId="0" applyFill="1" applyBorder="1" applyAlignment="1">
      <alignment horizontal="center" vertical="center" textRotation="255"/>
    </xf>
    <xf numFmtId="0" fontId="0" fillId="21" borderId="104" xfId="0" applyFill="1" applyBorder="1" applyAlignment="1">
      <alignment horizontal="center" vertical="center" textRotation="255"/>
    </xf>
    <xf numFmtId="0" fontId="0" fillId="21" borderId="111" xfId="0" applyFill="1" applyBorder="1" applyAlignment="1">
      <alignment horizontal="center"/>
    </xf>
    <xf numFmtId="0" fontId="0" fillId="21" borderId="108" xfId="0" applyFill="1" applyBorder="1" applyAlignment="1">
      <alignment horizontal="center"/>
    </xf>
    <xf numFmtId="0" fontId="0" fillId="21" borderId="112" xfId="0" applyFill="1" applyBorder="1" applyAlignment="1">
      <alignment horizontal="center" vertical="top"/>
    </xf>
    <xf numFmtId="0" fontId="0" fillId="21" borderId="113" xfId="0" applyFill="1" applyBorder="1" applyAlignment="1">
      <alignment horizontal="center" vertical="top"/>
    </xf>
    <xf numFmtId="0" fontId="0" fillId="21" borderId="114" xfId="0" applyFont="1" applyFill="1" applyBorder="1" applyAlignment="1">
      <alignment horizontal="center"/>
    </xf>
    <xf numFmtId="0" fontId="0" fillId="21" borderId="115" xfId="0" applyFill="1" applyBorder="1" applyAlignment="1">
      <alignment horizontal="center"/>
    </xf>
    <xf numFmtId="0" fontId="0" fillId="21" borderId="114" xfId="0" applyFill="1" applyBorder="1" applyAlignment="1">
      <alignment horizontal="center"/>
    </xf>
    <xf numFmtId="0" fontId="0" fillId="21" borderId="117" xfId="0" applyFill="1" applyBorder="1" applyAlignment="1">
      <alignment horizontal="center" vertical="top"/>
    </xf>
    <xf numFmtId="0" fontId="0" fillId="21" borderId="118" xfId="0" applyFill="1" applyBorder="1" applyAlignment="1">
      <alignment horizontal="center" vertical="top"/>
    </xf>
    <xf numFmtId="0" fontId="0" fillId="4" borderId="12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65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 wrapText="1"/>
    </xf>
    <xf numFmtId="0" fontId="0" fillId="4" borderId="65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12" xfId="0" applyFill="1" applyBorder="1" applyAlignment="1">
      <alignment horizontal="center" vertical="top"/>
    </xf>
    <xf numFmtId="0" fontId="0" fillId="4" borderId="113" xfId="0" applyFill="1" applyBorder="1" applyAlignment="1">
      <alignment horizontal="center" vertical="top"/>
    </xf>
    <xf numFmtId="0" fontId="0" fillId="4" borderId="16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80" xfId="0" applyFill="1" applyBorder="1" applyAlignment="1">
      <alignment horizontal="center" vertical="center"/>
    </xf>
    <xf numFmtId="0" fontId="0" fillId="4" borderId="78" xfId="0" applyFill="1" applyBorder="1" applyAlignment="1">
      <alignment horizontal="center" vertical="center"/>
    </xf>
    <xf numFmtId="0" fontId="0" fillId="4" borderId="67" xfId="0" applyFill="1" applyBorder="1" applyAlignment="1">
      <alignment horizontal="center" vertical="center"/>
    </xf>
    <xf numFmtId="0" fontId="0" fillId="21" borderId="119" xfId="0" applyFill="1" applyBorder="1" applyAlignment="1">
      <alignment horizontal="center"/>
    </xf>
    <xf numFmtId="0" fontId="0" fillId="21" borderId="42" xfId="0" applyFill="1" applyBorder="1" applyAlignment="1">
      <alignment horizontal="center"/>
    </xf>
    <xf numFmtId="0" fontId="0" fillId="21" borderId="112" xfId="0" applyFont="1" applyFill="1" applyBorder="1" applyAlignment="1">
      <alignment horizontal="center" vertical="top"/>
    </xf>
    <xf numFmtId="0" fontId="0" fillId="21" borderId="113" xfId="0" applyFont="1" applyFill="1" applyBorder="1" applyAlignment="1">
      <alignment horizontal="center" vertical="top"/>
    </xf>
    <xf numFmtId="0" fontId="0" fillId="21" borderId="116" xfId="0" applyFill="1" applyBorder="1" applyAlignment="1">
      <alignment horizontal="center" vertical="top"/>
    </xf>
    <xf numFmtId="0" fontId="0" fillId="21" borderId="46" xfId="0" applyFill="1" applyBorder="1" applyAlignment="1">
      <alignment horizontal="center" vertical="top"/>
    </xf>
    <xf numFmtId="0" fontId="0" fillId="4" borderId="121" xfId="0" applyFill="1" applyBorder="1" applyAlignment="1">
      <alignment horizontal="center"/>
    </xf>
    <xf numFmtId="0" fontId="0" fillId="4" borderId="122" xfId="0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21" borderId="120" xfId="0" applyFont="1" applyFill="1" applyBorder="1" applyAlignment="1">
      <alignment horizontal="center" vertical="center"/>
    </xf>
    <xf numFmtId="0" fontId="0" fillId="21" borderId="0" xfId="0" applyFont="1" applyFill="1" applyBorder="1" applyAlignment="1">
      <alignment horizontal="center" vertical="center"/>
    </xf>
    <xf numFmtId="0" fontId="6" fillId="21" borderId="73" xfId="0" applyFont="1" applyFill="1" applyBorder="1" applyAlignment="1">
      <alignment horizontal="center" vertical="center"/>
    </xf>
    <xf numFmtId="0" fontId="6" fillId="21" borderId="63" xfId="0" applyFont="1" applyFill="1" applyBorder="1" applyAlignment="1">
      <alignment horizontal="center" vertical="center"/>
    </xf>
    <xf numFmtId="0" fontId="6" fillId="21" borderId="15" xfId="0" applyFont="1" applyFill="1" applyBorder="1" applyAlignment="1">
      <alignment horizontal="center" vertical="center"/>
    </xf>
    <xf numFmtId="0" fontId="6" fillId="21" borderId="62" xfId="0" applyFont="1" applyFill="1" applyBorder="1" applyAlignment="1">
      <alignment horizontal="center" vertical="center"/>
    </xf>
    <xf numFmtId="0" fontId="6" fillId="21" borderId="72" xfId="0" applyFont="1" applyFill="1" applyBorder="1" applyAlignment="1">
      <alignment horizontal="center" vertical="center" wrapText="1"/>
    </xf>
    <xf numFmtId="0" fontId="6" fillId="21" borderId="38" xfId="0" applyFont="1" applyFill="1" applyBorder="1" applyAlignment="1">
      <alignment horizontal="center" vertical="center" wrapText="1"/>
    </xf>
    <xf numFmtId="0" fontId="0" fillId="21" borderId="121" xfId="0" applyFill="1" applyBorder="1" applyAlignment="1">
      <alignment horizontal="center"/>
    </xf>
    <xf numFmtId="0" fontId="0" fillId="21" borderId="122" xfId="0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123" xfId="0" applyBorder="1" applyAlignment="1">
      <alignment horizontal="center" vertical="center" wrapText="1"/>
    </xf>
    <xf numFmtId="0" fontId="0" fillId="0" borderId="124" xfId="0" applyBorder="1" applyAlignment="1">
      <alignment horizontal="center" vertical="center" wrapText="1"/>
    </xf>
    <xf numFmtId="0" fontId="0" fillId="0" borderId="125" xfId="0" applyBorder="1" applyAlignment="1">
      <alignment horizontal="center" vertical="center" wrapText="1"/>
    </xf>
    <xf numFmtId="0" fontId="0" fillId="0" borderId="126" xfId="0" applyFont="1" applyBorder="1" applyAlignment="1">
      <alignment horizontal="center" vertical="center" wrapText="1"/>
    </xf>
    <xf numFmtId="0" fontId="0" fillId="0" borderId="127" xfId="0" applyBorder="1" applyAlignment="1">
      <alignment horizontal="center" vertical="center" textRotation="255"/>
    </xf>
    <xf numFmtId="0" fontId="0" fillId="0" borderId="128" xfId="0" applyBorder="1" applyAlignment="1">
      <alignment horizontal="center" vertical="center" textRotation="255"/>
    </xf>
    <xf numFmtId="0" fontId="0" fillId="0" borderId="129" xfId="0" applyBorder="1" applyAlignment="1">
      <alignment horizontal="center" vertical="center" textRotation="255"/>
    </xf>
    <xf numFmtId="0" fontId="0" fillId="0" borderId="126" xfId="0" applyBorder="1" applyAlignment="1">
      <alignment horizontal="center" vertical="center" wrapText="1"/>
    </xf>
    <xf numFmtId="0" fontId="0" fillId="0" borderId="130" xfId="0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0" fillId="4" borderId="114" xfId="0" applyFont="1" applyFill="1" applyBorder="1" applyAlignment="1">
      <alignment horizontal="center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39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12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84" xfId="0" applyNumberFormat="1" applyFont="1" applyFill="1" applyBorder="1" applyAlignment="1">
      <alignment horizontal="center" vertical="center"/>
    </xf>
    <xf numFmtId="177" fontId="0" fillId="0" borderId="83" xfId="0" applyNumberFormat="1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31" xfId="0" applyFont="1" applyFill="1" applyBorder="1" applyAlignment="1">
      <alignment horizontal="center" vertical="center"/>
    </xf>
    <xf numFmtId="0" fontId="0" fillId="0" borderId="13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0" fillId="0" borderId="131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0" fillId="0" borderId="132" xfId="0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表-２_各平均値" xfId="61"/>
    <cellStyle name="標準_表-２_地域別平均値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81025" y="0"/>
          <a:ext cx="13144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952500</xdr:colOff>
      <xdr:row>11</xdr:row>
      <xdr:rowOff>228600</xdr:rowOff>
    </xdr:to>
    <xdr:sp>
      <xdr:nvSpPr>
        <xdr:cNvPr id="2" name="Line 6"/>
        <xdr:cNvSpPr>
          <a:spLocks/>
        </xdr:cNvSpPr>
      </xdr:nvSpPr>
      <xdr:spPr>
        <a:xfrm>
          <a:off x="590550" y="1924050"/>
          <a:ext cx="129540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0</xdr:rowOff>
    </xdr:from>
    <xdr:to>
      <xdr:col>3</xdr:col>
      <xdr:colOff>952500</xdr:colOff>
      <xdr:row>11</xdr:row>
      <xdr:rowOff>219075</xdr:rowOff>
    </xdr:to>
    <xdr:sp>
      <xdr:nvSpPr>
        <xdr:cNvPr id="5" name="Line 7"/>
        <xdr:cNvSpPr>
          <a:spLocks/>
        </xdr:cNvSpPr>
      </xdr:nvSpPr>
      <xdr:spPr>
        <a:xfrm>
          <a:off x="590550" y="1752600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3</xdr:col>
      <xdr:colOff>0</xdr:colOff>
      <xdr:row>63</xdr:row>
      <xdr:rowOff>0</xdr:rowOff>
    </xdr:to>
    <xdr:sp>
      <xdr:nvSpPr>
        <xdr:cNvPr id="6" name="Rectangle 8"/>
        <xdr:cNvSpPr>
          <a:spLocks/>
        </xdr:cNvSpPr>
      </xdr:nvSpPr>
      <xdr:spPr>
        <a:xfrm>
          <a:off x="581025" y="16773525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74</xdr:row>
      <xdr:rowOff>0</xdr:rowOff>
    </xdr:from>
    <xdr:to>
      <xdr:col>3</xdr:col>
      <xdr:colOff>952500</xdr:colOff>
      <xdr:row>74</xdr:row>
      <xdr:rowOff>0</xdr:rowOff>
    </xdr:to>
    <xdr:sp>
      <xdr:nvSpPr>
        <xdr:cNvPr id="7" name="Line 10"/>
        <xdr:cNvSpPr>
          <a:spLocks/>
        </xdr:cNvSpPr>
      </xdr:nvSpPr>
      <xdr:spPr>
        <a:xfrm>
          <a:off x="590550" y="2001202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137</xdr:row>
      <xdr:rowOff>0</xdr:rowOff>
    </xdr:from>
    <xdr:to>
      <xdr:col>3</xdr:col>
      <xdr:colOff>0</xdr:colOff>
      <xdr:row>137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581025" y="3663315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137</xdr:row>
      <xdr:rowOff>0</xdr:rowOff>
    </xdr:from>
    <xdr:to>
      <xdr:col>3</xdr:col>
      <xdr:colOff>952500</xdr:colOff>
      <xdr:row>137</xdr:row>
      <xdr:rowOff>0</xdr:rowOff>
    </xdr:to>
    <xdr:sp>
      <xdr:nvSpPr>
        <xdr:cNvPr id="9" name="Line 12"/>
        <xdr:cNvSpPr>
          <a:spLocks/>
        </xdr:cNvSpPr>
      </xdr:nvSpPr>
      <xdr:spPr>
        <a:xfrm>
          <a:off x="590550" y="366331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68</xdr:row>
      <xdr:rowOff>0</xdr:rowOff>
    </xdr:from>
    <xdr:to>
      <xdr:col>3</xdr:col>
      <xdr:colOff>952500</xdr:colOff>
      <xdr:row>73</xdr:row>
      <xdr:rowOff>219075</xdr:rowOff>
    </xdr:to>
    <xdr:sp>
      <xdr:nvSpPr>
        <xdr:cNvPr id="10" name="Line 13"/>
        <xdr:cNvSpPr>
          <a:spLocks/>
        </xdr:cNvSpPr>
      </xdr:nvSpPr>
      <xdr:spPr>
        <a:xfrm>
          <a:off x="590550" y="18526125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3</xdr:col>
      <xdr:colOff>0</xdr:colOff>
      <xdr:row>126</xdr:row>
      <xdr:rowOff>0</xdr:rowOff>
    </xdr:to>
    <xdr:sp>
      <xdr:nvSpPr>
        <xdr:cNvPr id="11" name="Rectangle 14"/>
        <xdr:cNvSpPr>
          <a:spLocks/>
        </xdr:cNvSpPr>
      </xdr:nvSpPr>
      <xdr:spPr>
        <a:xfrm>
          <a:off x="581025" y="3339465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131</xdr:row>
      <xdr:rowOff>0</xdr:rowOff>
    </xdr:from>
    <xdr:to>
      <xdr:col>3</xdr:col>
      <xdr:colOff>952500</xdr:colOff>
      <xdr:row>136</xdr:row>
      <xdr:rowOff>219075</xdr:rowOff>
    </xdr:to>
    <xdr:sp>
      <xdr:nvSpPr>
        <xdr:cNvPr id="12" name="Line 15"/>
        <xdr:cNvSpPr>
          <a:spLocks/>
        </xdr:cNvSpPr>
      </xdr:nvSpPr>
      <xdr:spPr>
        <a:xfrm>
          <a:off x="590550" y="35147250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3" name="Rectangle 20"/>
        <xdr:cNvSpPr>
          <a:spLocks/>
        </xdr:cNvSpPr>
      </xdr:nvSpPr>
      <xdr:spPr>
        <a:xfrm>
          <a:off x="581025" y="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85800" y="0"/>
          <a:ext cx="96202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3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7"/>
  <sheetViews>
    <sheetView tabSelected="1" view="pageBreakPreview" zoomScale="25" zoomScaleNormal="55" zoomScaleSheetLayoutView="25" zoomScalePageLayoutView="0" workbookViewId="0" topLeftCell="A1">
      <selection activeCell="J18" sqref="J18"/>
    </sheetView>
  </sheetViews>
  <sheetFormatPr defaultColWidth="9.00390625" defaultRowHeight="13.5"/>
  <cols>
    <col min="1" max="1" width="7.625" style="135" customWidth="1"/>
    <col min="2" max="2" width="4.625" style="135" customWidth="1"/>
    <col min="3" max="3" width="12.625" style="135" customWidth="1"/>
    <col min="4" max="5" width="9.625" style="135" customWidth="1"/>
    <col min="6" max="9" width="8.625" style="135" customWidth="1"/>
    <col min="10" max="16" width="9.625" style="135" customWidth="1"/>
    <col min="17" max="19" width="7.625" style="135" customWidth="1"/>
    <col min="20" max="16384" width="9.00390625" style="135" customWidth="1"/>
  </cols>
  <sheetData>
    <row r="1" spans="2:5" ht="24.75" customHeight="1">
      <c r="B1" s="400" t="s">
        <v>0</v>
      </c>
      <c r="C1" s="401"/>
      <c r="D1" s="133"/>
      <c r="E1" s="134"/>
    </row>
    <row r="2" spans="4:5" ht="18" customHeight="1">
      <c r="D2" s="133"/>
      <c r="E2" s="134"/>
    </row>
    <row r="3" spans="4:5" ht="18" customHeight="1">
      <c r="D3" s="133"/>
      <c r="E3" s="134"/>
    </row>
    <row r="4" spans="2:16" s="139" customFormat="1" ht="30" customHeight="1">
      <c r="B4" s="136" t="s">
        <v>149</v>
      </c>
      <c r="C4" s="137"/>
      <c r="D4" s="137"/>
      <c r="E4" s="138"/>
      <c r="F4" s="138"/>
      <c r="G4" s="138"/>
      <c r="H4" s="138"/>
      <c r="I4" s="137"/>
      <c r="J4" s="137"/>
      <c r="K4" s="137"/>
      <c r="L4" s="137"/>
      <c r="M4" s="137"/>
      <c r="N4" s="137"/>
      <c r="O4" s="137"/>
      <c r="P4" s="137"/>
    </row>
    <row r="5" spans="2:22" s="139" customFormat="1" ht="30" customHeight="1">
      <c r="B5" s="411" t="s">
        <v>309</v>
      </c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260"/>
      <c r="R5" s="2"/>
      <c r="S5" s="2"/>
      <c r="T5" s="2"/>
      <c r="U5" s="2"/>
      <c r="V5" s="2"/>
    </row>
    <row r="6" s="139" customFormat="1" ht="30" customHeight="1" thickBot="1">
      <c r="P6" s="140" t="s">
        <v>1</v>
      </c>
    </row>
    <row r="7" spans="2:16" s="139" customFormat="1" ht="24" customHeight="1">
      <c r="B7" s="141"/>
      <c r="C7" s="414" t="s">
        <v>108</v>
      </c>
      <c r="D7" s="416" t="s">
        <v>151</v>
      </c>
      <c r="E7" s="409" t="s">
        <v>150</v>
      </c>
      <c r="F7" s="405" t="s">
        <v>2</v>
      </c>
      <c r="G7" s="418"/>
      <c r="H7" s="418"/>
      <c r="I7" s="406"/>
      <c r="J7" s="405" t="s">
        <v>152</v>
      </c>
      <c r="K7" s="406"/>
      <c r="L7" s="420" t="s">
        <v>110</v>
      </c>
      <c r="M7" s="420" t="s">
        <v>3</v>
      </c>
      <c r="N7" s="405" t="s">
        <v>4</v>
      </c>
      <c r="O7" s="406"/>
      <c r="P7" s="412" t="s">
        <v>185</v>
      </c>
    </row>
    <row r="8" spans="2:16" s="143" customFormat="1" ht="24" customHeight="1">
      <c r="B8" s="142"/>
      <c r="C8" s="415"/>
      <c r="D8" s="417"/>
      <c r="E8" s="410"/>
      <c r="F8" s="407"/>
      <c r="G8" s="419"/>
      <c r="H8" s="419"/>
      <c r="I8" s="408"/>
      <c r="J8" s="407"/>
      <c r="K8" s="408"/>
      <c r="L8" s="421"/>
      <c r="M8" s="421"/>
      <c r="N8" s="407"/>
      <c r="O8" s="408"/>
      <c r="P8" s="413"/>
    </row>
    <row r="9" spans="2:16" s="139" customFormat="1" ht="19.5" customHeight="1">
      <c r="B9" s="142"/>
      <c r="C9" s="144"/>
      <c r="D9" s="402" t="s">
        <v>5</v>
      </c>
      <c r="E9" s="396" t="s">
        <v>237</v>
      </c>
      <c r="F9" s="396" t="s">
        <v>6</v>
      </c>
      <c r="G9" s="396" t="s">
        <v>7</v>
      </c>
      <c r="H9" s="396" t="s">
        <v>8</v>
      </c>
      <c r="I9" s="396" t="s">
        <v>148</v>
      </c>
      <c r="J9" s="113" t="s">
        <v>9</v>
      </c>
      <c r="K9" s="114" t="s">
        <v>10</v>
      </c>
      <c r="L9" s="396" t="s">
        <v>289</v>
      </c>
      <c r="M9" s="121"/>
      <c r="N9" s="396" t="s">
        <v>246</v>
      </c>
      <c r="O9" s="399" t="s">
        <v>247</v>
      </c>
      <c r="P9" s="145"/>
    </row>
    <row r="10" spans="2:16" s="139" customFormat="1" ht="19.5" customHeight="1">
      <c r="B10" s="142"/>
      <c r="C10" s="144"/>
      <c r="D10" s="403"/>
      <c r="E10" s="397"/>
      <c r="F10" s="397"/>
      <c r="G10" s="397"/>
      <c r="H10" s="397"/>
      <c r="I10" s="397"/>
      <c r="J10" s="394" t="s">
        <v>109</v>
      </c>
      <c r="K10" s="394" t="s">
        <v>227</v>
      </c>
      <c r="L10" s="397"/>
      <c r="M10" s="122" t="s">
        <v>228</v>
      </c>
      <c r="N10" s="397"/>
      <c r="O10" s="397"/>
      <c r="P10" s="146" t="s">
        <v>186</v>
      </c>
    </row>
    <row r="11" spans="2:16" s="139" customFormat="1" ht="19.5" customHeight="1">
      <c r="B11" s="142"/>
      <c r="C11" s="144"/>
      <c r="D11" s="403"/>
      <c r="E11" s="397"/>
      <c r="F11" s="397"/>
      <c r="G11" s="397"/>
      <c r="H11" s="397"/>
      <c r="I11" s="397"/>
      <c r="J11" s="394"/>
      <c r="K11" s="394"/>
      <c r="L11" s="397"/>
      <c r="M11" s="123" t="s">
        <v>229</v>
      </c>
      <c r="N11" s="397"/>
      <c r="O11" s="397"/>
      <c r="P11" s="147" t="s">
        <v>243</v>
      </c>
    </row>
    <row r="12" spans="2:16" s="139" customFormat="1" ht="19.5" customHeight="1" thickBot="1">
      <c r="B12" s="148"/>
      <c r="C12" s="149"/>
      <c r="D12" s="404"/>
      <c r="E12" s="398"/>
      <c r="F12" s="398"/>
      <c r="G12" s="398"/>
      <c r="H12" s="398"/>
      <c r="I12" s="398"/>
      <c r="J12" s="395"/>
      <c r="K12" s="395"/>
      <c r="L12" s="398"/>
      <c r="M12" s="124"/>
      <c r="N12" s="398"/>
      <c r="O12" s="398"/>
      <c r="P12" s="205"/>
    </row>
    <row r="13" spans="2:16" s="139" customFormat="1" ht="24" customHeight="1">
      <c r="B13" s="391" t="s">
        <v>111</v>
      </c>
      <c r="C13" s="150" t="s">
        <v>11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2">
        <v>0</v>
      </c>
      <c r="N13" s="181">
        <v>0</v>
      </c>
      <c r="O13" s="181">
        <v>0</v>
      </c>
      <c r="P13" s="214">
        <v>0</v>
      </c>
    </row>
    <row r="14" spans="2:16" s="139" customFormat="1" ht="24" customHeight="1">
      <c r="B14" s="392"/>
      <c r="C14" s="151" t="s">
        <v>12</v>
      </c>
      <c r="D14" s="159">
        <v>0</v>
      </c>
      <c r="E14" s="159">
        <v>0</v>
      </c>
      <c r="F14" s="159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>
        <v>0</v>
      </c>
      <c r="M14" s="159">
        <v>0</v>
      </c>
      <c r="N14" s="159">
        <v>0</v>
      </c>
      <c r="O14" s="159">
        <v>0</v>
      </c>
      <c r="P14" s="160">
        <v>0</v>
      </c>
    </row>
    <row r="15" spans="2:16" s="21" customFormat="1" ht="24" customHeight="1">
      <c r="B15" s="392"/>
      <c r="C15" s="152" t="s">
        <v>13</v>
      </c>
      <c r="D15" s="179">
        <v>0</v>
      </c>
      <c r="E15" s="179">
        <v>0</v>
      </c>
      <c r="F15" s="179">
        <v>0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0</v>
      </c>
      <c r="M15" s="184">
        <v>0</v>
      </c>
      <c r="N15" s="179">
        <v>0</v>
      </c>
      <c r="O15" s="179">
        <v>0</v>
      </c>
      <c r="P15" s="180">
        <v>0</v>
      </c>
    </row>
    <row r="16" spans="2:16" s="139" customFormat="1" ht="24" customHeight="1">
      <c r="B16" s="392"/>
      <c r="C16" s="151" t="s">
        <v>14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61">
        <v>0</v>
      </c>
      <c r="N16" s="159">
        <v>0</v>
      </c>
      <c r="O16" s="159">
        <v>0</v>
      </c>
      <c r="P16" s="160">
        <v>0</v>
      </c>
    </row>
    <row r="17" spans="2:16" s="139" customFormat="1" ht="24" customHeight="1">
      <c r="B17" s="392"/>
      <c r="C17" s="152" t="s">
        <v>15</v>
      </c>
      <c r="D17" s="179">
        <v>24</v>
      </c>
      <c r="E17" s="179">
        <v>27</v>
      </c>
      <c r="F17" s="179">
        <v>30</v>
      </c>
      <c r="G17" s="179">
        <v>33</v>
      </c>
      <c r="H17" s="179">
        <v>36</v>
      </c>
      <c r="I17" s="179">
        <v>40</v>
      </c>
      <c r="J17" s="179">
        <v>33</v>
      </c>
      <c r="K17" s="179">
        <v>36</v>
      </c>
      <c r="L17" s="179">
        <v>16</v>
      </c>
      <c r="M17" s="179">
        <v>14</v>
      </c>
      <c r="N17" s="179">
        <v>43</v>
      </c>
      <c r="O17" s="179">
        <v>31</v>
      </c>
      <c r="P17" s="180">
        <v>40</v>
      </c>
    </row>
    <row r="18" spans="2:16" s="139" customFormat="1" ht="24" customHeight="1">
      <c r="B18" s="392"/>
      <c r="C18" s="151" t="s">
        <v>16</v>
      </c>
      <c r="D18" s="159">
        <v>39</v>
      </c>
      <c r="E18" s="159">
        <v>34</v>
      </c>
      <c r="F18" s="159">
        <v>43</v>
      </c>
      <c r="G18" s="159">
        <v>38</v>
      </c>
      <c r="H18" s="159">
        <v>45</v>
      </c>
      <c r="I18" s="159">
        <v>42</v>
      </c>
      <c r="J18" s="159">
        <v>38</v>
      </c>
      <c r="K18" s="159">
        <v>40</v>
      </c>
      <c r="L18" s="159">
        <v>7</v>
      </c>
      <c r="M18" s="159">
        <v>16</v>
      </c>
      <c r="N18" s="159">
        <v>42</v>
      </c>
      <c r="O18" s="159">
        <v>31</v>
      </c>
      <c r="P18" s="160">
        <v>43</v>
      </c>
    </row>
    <row r="19" spans="2:16" s="139" customFormat="1" ht="24" customHeight="1">
      <c r="B19" s="392"/>
      <c r="C19" s="152" t="s">
        <v>17</v>
      </c>
      <c r="D19" s="179">
        <v>23</v>
      </c>
      <c r="E19" s="179">
        <v>20</v>
      </c>
      <c r="F19" s="179">
        <v>17</v>
      </c>
      <c r="G19" s="179">
        <v>14</v>
      </c>
      <c r="H19" s="179">
        <v>11</v>
      </c>
      <c r="I19" s="179">
        <v>7</v>
      </c>
      <c r="J19" s="179">
        <v>14</v>
      </c>
      <c r="K19" s="179">
        <v>11</v>
      </c>
      <c r="L19" s="179">
        <v>31</v>
      </c>
      <c r="M19" s="179">
        <v>33</v>
      </c>
      <c r="N19" s="179">
        <v>4</v>
      </c>
      <c r="O19" s="179">
        <v>16</v>
      </c>
      <c r="P19" s="180">
        <v>7</v>
      </c>
    </row>
    <row r="20" spans="2:16" s="139" customFormat="1" ht="24" customHeight="1">
      <c r="B20" s="392"/>
      <c r="C20" s="151" t="s">
        <v>18</v>
      </c>
      <c r="D20" s="159">
        <v>8</v>
      </c>
      <c r="E20" s="159">
        <v>13</v>
      </c>
      <c r="F20" s="159">
        <v>4</v>
      </c>
      <c r="G20" s="159">
        <v>9</v>
      </c>
      <c r="H20" s="159">
        <v>2</v>
      </c>
      <c r="I20" s="159">
        <v>5</v>
      </c>
      <c r="J20" s="159">
        <v>9</v>
      </c>
      <c r="K20" s="159">
        <v>7</v>
      </c>
      <c r="L20" s="159">
        <v>40</v>
      </c>
      <c r="M20" s="159">
        <v>31</v>
      </c>
      <c r="N20" s="159">
        <v>5</v>
      </c>
      <c r="O20" s="159">
        <v>16</v>
      </c>
      <c r="P20" s="160">
        <v>4</v>
      </c>
    </row>
    <row r="21" spans="2:16" s="139" customFormat="1" ht="24" customHeight="1">
      <c r="B21" s="392"/>
      <c r="C21" s="152" t="s">
        <v>19</v>
      </c>
      <c r="D21" s="179">
        <v>0</v>
      </c>
      <c r="E21" s="179">
        <v>0</v>
      </c>
      <c r="F21" s="179">
        <v>0</v>
      </c>
      <c r="G21" s="179">
        <v>0</v>
      </c>
      <c r="H21" s="179">
        <v>0</v>
      </c>
      <c r="I21" s="179">
        <v>0</v>
      </c>
      <c r="J21" s="179">
        <v>0</v>
      </c>
      <c r="K21" s="179">
        <v>0</v>
      </c>
      <c r="L21" s="179">
        <v>0</v>
      </c>
      <c r="M21" s="179">
        <v>0</v>
      </c>
      <c r="N21" s="179">
        <v>0</v>
      </c>
      <c r="O21" s="179">
        <v>0</v>
      </c>
      <c r="P21" s="180">
        <v>0</v>
      </c>
    </row>
    <row r="22" spans="2:16" s="139" customFormat="1" ht="24" customHeight="1" thickBot="1">
      <c r="B22" s="393"/>
      <c r="C22" s="151" t="s">
        <v>20</v>
      </c>
      <c r="D22" s="162">
        <v>0</v>
      </c>
      <c r="E22" s="162">
        <v>0</v>
      </c>
      <c r="F22" s="162">
        <v>0</v>
      </c>
      <c r="G22" s="162">
        <v>0</v>
      </c>
      <c r="H22" s="162">
        <v>0</v>
      </c>
      <c r="I22" s="162">
        <v>0</v>
      </c>
      <c r="J22" s="162">
        <v>0</v>
      </c>
      <c r="K22" s="162">
        <v>0</v>
      </c>
      <c r="L22" s="162">
        <v>0</v>
      </c>
      <c r="M22" s="162">
        <v>0</v>
      </c>
      <c r="N22" s="162">
        <v>0</v>
      </c>
      <c r="O22" s="162">
        <v>0</v>
      </c>
      <c r="P22" s="163">
        <v>0</v>
      </c>
    </row>
    <row r="23" spans="2:16" s="139" customFormat="1" ht="24" customHeight="1">
      <c r="B23" s="391" t="s">
        <v>112</v>
      </c>
      <c r="C23" s="150" t="s">
        <v>11</v>
      </c>
      <c r="D23" s="181">
        <v>0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>
        <v>0</v>
      </c>
      <c r="O23" s="181">
        <v>0</v>
      </c>
      <c r="P23" s="185">
        <v>0</v>
      </c>
    </row>
    <row r="24" spans="2:16" s="139" customFormat="1" ht="24" customHeight="1">
      <c r="B24" s="392"/>
      <c r="C24" s="151" t="s">
        <v>21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60">
        <v>0</v>
      </c>
    </row>
    <row r="25" spans="2:16" s="139" customFormat="1" ht="24" customHeight="1">
      <c r="B25" s="392"/>
      <c r="C25" s="152" t="s">
        <v>13</v>
      </c>
      <c r="D25" s="179">
        <v>1</v>
      </c>
      <c r="E25" s="179">
        <v>3</v>
      </c>
      <c r="F25" s="179">
        <v>0</v>
      </c>
      <c r="G25" s="179">
        <v>1</v>
      </c>
      <c r="H25" s="179">
        <v>4</v>
      </c>
      <c r="I25" s="179">
        <v>3</v>
      </c>
      <c r="J25" s="179">
        <v>7</v>
      </c>
      <c r="K25" s="179">
        <v>6</v>
      </c>
      <c r="L25" s="179">
        <v>0</v>
      </c>
      <c r="M25" s="179">
        <v>1</v>
      </c>
      <c r="N25" s="179">
        <v>1</v>
      </c>
      <c r="O25" s="179">
        <v>1</v>
      </c>
      <c r="P25" s="180">
        <v>1</v>
      </c>
    </row>
    <row r="26" spans="2:16" s="139" customFormat="1" ht="24" customHeight="1">
      <c r="B26" s="392"/>
      <c r="C26" s="151" t="s">
        <v>22</v>
      </c>
      <c r="D26" s="159">
        <v>1</v>
      </c>
      <c r="E26" s="159">
        <v>5</v>
      </c>
      <c r="F26" s="159">
        <v>0</v>
      </c>
      <c r="G26" s="159">
        <v>1</v>
      </c>
      <c r="H26" s="159">
        <v>1</v>
      </c>
      <c r="I26" s="159">
        <v>2</v>
      </c>
      <c r="J26" s="159">
        <v>10</v>
      </c>
      <c r="K26" s="159">
        <v>13</v>
      </c>
      <c r="L26" s="159">
        <v>0</v>
      </c>
      <c r="M26" s="159">
        <v>2</v>
      </c>
      <c r="N26" s="159">
        <v>2</v>
      </c>
      <c r="O26" s="159">
        <v>2</v>
      </c>
      <c r="P26" s="160">
        <v>0</v>
      </c>
    </row>
    <row r="27" spans="2:16" s="139" customFormat="1" ht="24" customHeight="1">
      <c r="B27" s="392"/>
      <c r="C27" s="152" t="s">
        <v>15</v>
      </c>
      <c r="D27" s="179">
        <v>45</v>
      </c>
      <c r="E27" s="179">
        <v>43</v>
      </c>
      <c r="F27" s="179">
        <v>45</v>
      </c>
      <c r="G27" s="179">
        <v>40</v>
      </c>
      <c r="H27" s="179">
        <v>40</v>
      </c>
      <c r="I27" s="179">
        <v>39</v>
      </c>
      <c r="J27" s="179">
        <v>40</v>
      </c>
      <c r="K27" s="179">
        <v>41</v>
      </c>
      <c r="L27" s="179">
        <v>45</v>
      </c>
      <c r="M27" s="179">
        <v>43</v>
      </c>
      <c r="N27" s="179">
        <v>46</v>
      </c>
      <c r="O27" s="179">
        <v>40</v>
      </c>
      <c r="P27" s="180">
        <v>46</v>
      </c>
    </row>
    <row r="28" spans="2:16" s="139" customFormat="1" ht="24" customHeight="1">
      <c r="B28" s="392"/>
      <c r="C28" s="151" t="s">
        <v>23</v>
      </c>
      <c r="D28" s="159">
        <v>45</v>
      </c>
      <c r="E28" s="159">
        <v>41</v>
      </c>
      <c r="F28" s="159">
        <v>45</v>
      </c>
      <c r="G28" s="159">
        <v>43</v>
      </c>
      <c r="H28" s="159">
        <v>44</v>
      </c>
      <c r="I28" s="159">
        <v>40</v>
      </c>
      <c r="J28" s="159">
        <v>37</v>
      </c>
      <c r="K28" s="159">
        <v>34</v>
      </c>
      <c r="L28" s="159">
        <v>46</v>
      </c>
      <c r="M28" s="159">
        <v>45</v>
      </c>
      <c r="N28" s="159">
        <v>45</v>
      </c>
      <c r="O28" s="159">
        <v>43</v>
      </c>
      <c r="P28" s="160">
        <v>47</v>
      </c>
    </row>
    <row r="29" spans="2:16" s="139" customFormat="1" ht="24" customHeight="1">
      <c r="B29" s="392"/>
      <c r="C29" s="152" t="s">
        <v>17</v>
      </c>
      <c r="D29" s="179">
        <v>1</v>
      </c>
      <c r="E29" s="179">
        <v>1</v>
      </c>
      <c r="F29" s="179">
        <v>2</v>
      </c>
      <c r="G29" s="179">
        <v>6</v>
      </c>
      <c r="H29" s="179">
        <v>3</v>
      </c>
      <c r="I29" s="179">
        <v>5</v>
      </c>
      <c r="J29" s="179">
        <v>0</v>
      </c>
      <c r="K29" s="179">
        <v>0</v>
      </c>
      <c r="L29" s="179">
        <v>2</v>
      </c>
      <c r="M29" s="179">
        <v>3</v>
      </c>
      <c r="N29" s="179">
        <v>0</v>
      </c>
      <c r="O29" s="179">
        <v>6</v>
      </c>
      <c r="P29" s="180">
        <v>0</v>
      </c>
    </row>
    <row r="30" spans="2:16" s="139" customFormat="1" ht="24" customHeight="1">
      <c r="B30" s="392"/>
      <c r="C30" s="151" t="s">
        <v>24</v>
      </c>
      <c r="D30" s="159">
        <v>1</v>
      </c>
      <c r="E30" s="159">
        <v>1</v>
      </c>
      <c r="F30" s="159">
        <v>2</v>
      </c>
      <c r="G30" s="159">
        <v>3</v>
      </c>
      <c r="H30" s="159">
        <v>2</v>
      </c>
      <c r="I30" s="159">
        <v>5</v>
      </c>
      <c r="J30" s="159">
        <v>0</v>
      </c>
      <c r="K30" s="159">
        <v>0</v>
      </c>
      <c r="L30" s="159">
        <v>1</v>
      </c>
      <c r="M30" s="159">
        <v>0</v>
      </c>
      <c r="N30" s="159">
        <v>0</v>
      </c>
      <c r="O30" s="159">
        <v>2</v>
      </c>
      <c r="P30" s="160">
        <v>0</v>
      </c>
    </row>
    <row r="31" spans="2:16" s="139" customFormat="1" ht="24" customHeight="1">
      <c r="B31" s="392"/>
      <c r="C31" s="152" t="s">
        <v>19</v>
      </c>
      <c r="D31" s="179">
        <v>0</v>
      </c>
      <c r="E31" s="179">
        <v>0</v>
      </c>
      <c r="F31" s="179">
        <v>0</v>
      </c>
      <c r="G31" s="179">
        <v>0</v>
      </c>
      <c r="H31" s="179">
        <v>0</v>
      </c>
      <c r="I31" s="179">
        <v>0</v>
      </c>
      <c r="J31" s="179">
        <v>0</v>
      </c>
      <c r="K31" s="179">
        <v>0</v>
      </c>
      <c r="L31" s="179">
        <v>0</v>
      </c>
      <c r="M31" s="179">
        <v>0</v>
      </c>
      <c r="N31" s="179">
        <v>0</v>
      </c>
      <c r="O31" s="179">
        <v>0</v>
      </c>
      <c r="P31" s="180">
        <v>0</v>
      </c>
    </row>
    <row r="32" spans="2:16" s="139" customFormat="1" ht="24" customHeight="1" thickBot="1">
      <c r="B32" s="393"/>
      <c r="C32" s="151" t="s">
        <v>25</v>
      </c>
      <c r="D32" s="162">
        <v>0</v>
      </c>
      <c r="E32" s="162">
        <v>0</v>
      </c>
      <c r="F32" s="162">
        <v>0</v>
      </c>
      <c r="G32" s="162">
        <v>0</v>
      </c>
      <c r="H32" s="162">
        <v>0</v>
      </c>
      <c r="I32" s="162">
        <v>0</v>
      </c>
      <c r="J32" s="162">
        <v>0</v>
      </c>
      <c r="K32" s="162">
        <v>0</v>
      </c>
      <c r="L32" s="162">
        <v>0</v>
      </c>
      <c r="M32" s="162">
        <v>0</v>
      </c>
      <c r="N32" s="162">
        <v>0</v>
      </c>
      <c r="O32" s="162">
        <v>0</v>
      </c>
      <c r="P32" s="163">
        <v>0</v>
      </c>
    </row>
    <row r="33" spans="2:16" ht="24" customHeight="1">
      <c r="B33" s="391" t="s">
        <v>113</v>
      </c>
      <c r="C33" s="150" t="s">
        <v>11</v>
      </c>
      <c r="D33" s="164" t="s">
        <v>27</v>
      </c>
      <c r="E33" s="165" t="s">
        <v>27</v>
      </c>
      <c r="F33" s="165">
        <v>0</v>
      </c>
      <c r="G33" s="166">
        <v>0</v>
      </c>
      <c r="H33" s="165">
        <v>0</v>
      </c>
      <c r="I33" s="166">
        <v>1</v>
      </c>
      <c r="J33" s="166" t="s">
        <v>27</v>
      </c>
      <c r="K33" s="166" t="s">
        <v>27</v>
      </c>
      <c r="L33" s="166">
        <v>0</v>
      </c>
      <c r="M33" s="166">
        <v>0</v>
      </c>
      <c r="N33" s="166">
        <v>0</v>
      </c>
      <c r="O33" s="165">
        <v>0</v>
      </c>
      <c r="P33" s="167" t="s">
        <v>27</v>
      </c>
    </row>
    <row r="34" spans="2:16" ht="24" customHeight="1">
      <c r="B34" s="392"/>
      <c r="C34" s="151" t="s">
        <v>26</v>
      </c>
      <c r="D34" s="168" t="s">
        <v>27</v>
      </c>
      <c r="E34" s="169" t="s">
        <v>27</v>
      </c>
      <c r="F34" s="169"/>
      <c r="G34" s="169"/>
      <c r="H34" s="169"/>
      <c r="I34" s="170"/>
      <c r="J34" s="170" t="s">
        <v>27</v>
      </c>
      <c r="K34" s="170" t="s">
        <v>27</v>
      </c>
      <c r="L34" s="170"/>
      <c r="M34" s="170"/>
      <c r="N34" s="170"/>
      <c r="O34" s="169"/>
      <c r="P34" s="160" t="s">
        <v>27</v>
      </c>
    </row>
    <row r="35" spans="2:16" ht="24" customHeight="1">
      <c r="B35" s="392"/>
      <c r="C35" s="152" t="s">
        <v>13</v>
      </c>
      <c r="D35" s="171" t="s">
        <v>27</v>
      </c>
      <c r="E35" s="172" t="s">
        <v>27</v>
      </c>
      <c r="F35" s="172">
        <v>35</v>
      </c>
      <c r="G35" s="172">
        <v>37</v>
      </c>
      <c r="H35" s="172">
        <v>40</v>
      </c>
      <c r="I35" s="173">
        <v>32</v>
      </c>
      <c r="J35" s="173" t="s">
        <v>27</v>
      </c>
      <c r="K35" s="173" t="s">
        <v>27</v>
      </c>
      <c r="L35" s="173">
        <v>43</v>
      </c>
      <c r="M35" s="173">
        <v>38</v>
      </c>
      <c r="N35" s="173">
        <v>34</v>
      </c>
      <c r="O35" s="172">
        <v>28</v>
      </c>
      <c r="P35" s="174" t="s">
        <v>27</v>
      </c>
    </row>
    <row r="36" spans="2:16" ht="24" customHeight="1">
      <c r="B36" s="392"/>
      <c r="C36" s="151" t="s">
        <v>28</v>
      </c>
      <c r="D36" s="168" t="s">
        <v>27</v>
      </c>
      <c r="E36" s="169" t="s">
        <v>27</v>
      </c>
      <c r="F36" s="169"/>
      <c r="G36" s="169"/>
      <c r="H36" s="169"/>
      <c r="I36" s="170"/>
      <c r="J36" s="170" t="s">
        <v>27</v>
      </c>
      <c r="K36" s="170" t="s">
        <v>27</v>
      </c>
      <c r="L36" s="170"/>
      <c r="M36" s="170"/>
      <c r="N36" s="170"/>
      <c r="O36" s="169"/>
      <c r="P36" s="160" t="s">
        <v>27</v>
      </c>
    </row>
    <row r="37" spans="2:16" ht="24" customHeight="1">
      <c r="B37" s="392"/>
      <c r="C37" s="152" t="s">
        <v>15</v>
      </c>
      <c r="D37" s="171" t="s">
        <v>27</v>
      </c>
      <c r="E37" s="172" t="s">
        <v>27</v>
      </c>
      <c r="F37" s="172">
        <v>11</v>
      </c>
      <c r="G37" s="172">
        <v>9</v>
      </c>
      <c r="H37" s="172">
        <v>7</v>
      </c>
      <c r="I37" s="173">
        <v>14</v>
      </c>
      <c r="J37" s="173" t="s">
        <v>27</v>
      </c>
      <c r="K37" s="173" t="s">
        <v>27</v>
      </c>
      <c r="L37" s="173">
        <v>4</v>
      </c>
      <c r="M37" s="173">
        <v>6</v>
      </c>
      <c r="N37" s="173">
        <v>8</v>
      </c>
      <c r="O37" s="172">
        <v>15</v>
      </c>
      <c r="P37" s="174" t="s">
        <v>27</v>
      </c>
    </row>
    <row r="38" spans="2:16" ht="24" customHeight="1">
      <c r="B38" s="392"/>
      <c r="C38" s="153" t="s">
        <v>29</v>
      </c>
      <c r="D38" s="168" t="s">
        <v>27</v>
      </c>
      <c r="E38" s="169" t="s">
        <v>27</v>
      </c>
      <c r="F38" s="169"/>
      <c r="G38" s="169"/>
      <c r="H38" s="169"/>
      <c r="I38" s="170"/>
      <c r="J38" s="170" t="s">
        <v>27</v>
      </c>
      <c r="K38" s="170" t="s">
        <v>27</v>
      </c>
      <c r="L38" s="170"/>
      <c r="M38" s="170"/>
      <c r="N38" s="170"/>
      <c r="O38" s="169"/>
      <c r="P38" s="160" t="s">
        <v>27</v>
      </c>
    </row>
    <row r="39" spans="2:16" ht="24" customHeight="1">
      <c r="B39" s="392"/>
      <c r="C39" s="152" t="s">
        <v>30</v>
      </c>
      <c r="D39" s="171" t="s">
        <v>27</v>
      </c>
      <c r="E39" s="172" t="s">
        <v>27</v>
      </c>
      <c r="F39" s="172">
        <v>0</v>
      </c>
      <c r="G39" s="172">
        <v>0</v>
      </c>
      <c r="H39" s="172">
        <v>0</v>
      </c>
      <c r="I39" s="173">
        <v>0</v>
      </c>
      <c r="J39" s="173" t="s">
        <v>27</v>
      </c>
      <c r="K39" s="173" t="s">
        <v>27</v>
      </c>
      <c r="L39" s="173">
        <v>0</v>
      </c>
      <c r="M39" s="173">
        <v>0</v>
      </c>
      <c r="N39" s="173">
        <v>0</v>
      </c>
      <c r="O39" s="172">
        <v>0</v>
      </c>
      <c r="P39" s="174" t="s">
        <v>27</v>
      </c>
    </row>
    <row r="40" spans="2:16" ht="24" customHeight="1" thickBot="1">
      <c r="B40" s="393"/>
      <c r="C40" s="154" t="s">
        <v>31</v>
      </c>
      <c r="D40" s="175" t="s">
        <v>27</v>
      </c>
      <c r="E40" s="176" t="s">
        <v>27</v>
      </c>
      <c r="F40" s="176"/>
      <c r="G40" s="176"/>
      <c r="H40" s="176"/>
      <c r="I40" s="177"/>
      <c r="J40" s="177" t="s">
        <v>27</v>
      </c>
      <c r="K40" s="177" t="s">
        <v>27</v>
      </c>
      <c r="L40" s="177"/>
      <c r="M40" s="177"/>
      <c r="N40" s="177"/>
      <c r="O40" s="176"/>
      <c r="P40" s="178" t="s">
        <v>27</v>
      </c>
    </row>
    <row r="41" spans="2:16" ht="19.5" customHeight="1">
      <c r="B41" s="143"/>
      <c r="C41" s="155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</row>
    <row r="42" spans="2:16" ht="24" customHeight="1">
      <c r="B42" s="21" t="s">
        <v>156</v>
      </c>
      <c r="C42" s="157" t="s">
        <v>154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2:16" ht="24" customHeight="1">
      <c r="B43" s="21" t="s">
        <v>155</v>
      </c>
      <c r="C43" s="389" t="s">
        <v>235</v>
      </c>
      <c r="D43" s="389"/>
      <c r="E43" s="389"/>
      <c r="F43" s="389"/>
      <c r="G43" s="389"/>
      <c r="H43" s="389"/>
      <c r="I43" s="389"/>
      <c r="J43" s="389"/>
      <c r="K43" s="389"/>
      <c r="L43" s="389"/>
      <c r="M43" s="389"/>
      <c r="N43" s="389"/>
      <c r="O43" s="389"/>
      <c r="P43" s="389"/>
    </row>
    <row r="44" spans="2:16" ht="24" customHeight="1">
      <c r="B44" s="21"/>
      <c r="C44" s="390" t="s">
        <v>236</v>
      </c>
      <c r="D44" s="390"/>
      <c r="E44" s="390"/>
      <c r="F44" s="390"/>
      <c r="G44" s="390"/>
      <c r="H44" s="390"/>
      <c r="I44" s="390"/>
      <c r="J44" s="390"/>
      <c r="K44" s="390"/>
      <c r="L44" s="390"/>
      <c r="M44" s="390"/>
      <c r="N44" s="390"/>
      <c r="O44" s="390"/>
      <c r="P44" s="390"/>
    </row>
    <row r="45" spans="2:16" ht="24" customHeight="1">
      <c r="B45" s="21" t="s">
        <v>157</v>
      </c>
      <c r="C45" s="389" t="s">
        <v>158</v>
      </c>
      <c r="D45" s="389"/>
      <c r="E45" s="389"/>
      <c r="F45" s="389"/>
      <c r="G45" s="389"/>
      <c r="H45" s="389"/>
      <c r="I45" s="389"/>
      <c r="J45" s="389"/>
      <c r="K45" s="389"/>
      <c r="L45" s="389"/>
      <c r="M45" s="389"/>
      <c r="N45" s="389"/>
      <c r="O45" s="389"/>
      <c r="P45" s="389"/>
    </row>
    <row r="46" spans="2:16" ht="24" customHeight="1">
      <c r="B46" s="21"/>
      <c r="C46" s="390" t="s">
        <v>159</v>
      </c>
      <c r="D46" s="390"/>
      <c r="E46" s="390"/>
      <c r="F46" s="390"/>
      <c r="G46" s="390"/>
      <c r="H46" s="390"/>
      <c r="I46" s="390"/>
      <c r="J46" s="390"/>
      <c r="K46" s="390"/>
      <c r="L46" s="390"/>
      <c r="M46" s="390"/>
      <c r="N46" s="390"/>
      <c r="O46" s="390"/>
      <c r="P46" s="390"/>
    </row>
    <row r="47" spans="2:16" ht="24" customHeight="1">
      <c r="B47" s="21" t="s">
        <v>160</v>
      </c>
      <c r="C47" s="389" t="s">
        <v>161</v>
      </c>
      <c r="D47" s="389"/>
      <c r="E47" s="389"/>
      <c r="F47" s="389"/>
      <c r="G47" s="389"/>
      <c r="H47" s="389"/>
      <c r="I47" s="389"/>
      <c r="J47" s="389"/>
      <c r="K47" s="389"/>
      <c r="L47" s="389"/>
      <c r="M47" s="389"/>
      <c r="N47" s="389"/>
      <c r="O47" s="389"/>
      <c r="P47" s="389"/>
    </row>
    <row r="48" spans="2:16" ht="24" customHeight="1">
      <c r="B48" s="21"/>
      <c r="C48" s="390" t="s">
        <v>162</v>
      </c>
      <c r="D48" s="390"/>
      <c r="E48" s="390"/>
      <c r="F48" s="390"/>
      <c r="G48" s="390"/>
      <c r="H48" s="390"/>
      <c r="I48" s="390"/>
      <c r="J48" s="390"/>
      <c r="K48" s="390"/>
      <c r="L48" s="390"/>
      <c r="M48" s="390"/>
      <c r="N48" s="390"/>
      <c r="O48" s="390"/>
      <c r="P48" s="390"/>
    </row>
    <row r="49" ht="24" customHeight="1">
      <c r="B49" s="21"/>
    </row>
    <row r="50" spans="2:16" ht="24" customHeight="1">
      <c r="B50" s="18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2:16" ht="24" customHeight="1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2:16" ht="24" customHeight="1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2:16" ht="24" customHeight="1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2:3" ht="24" customHeight="1">
      <c r="B54" s="21"/>
      <c r="C54" s="21"/>
    </row>
    <row r="55" spans="2:3" ht="24" customHeight="1">
      <c r="B55" s="21"/>
      <c r="C55" s="21"/>
    </row>
    <row r="56" spans="2:3" ht="24" customHeight="1">
      <c r="B56" s="21"/>
      <c r="C56" s="21"/>
    </row>
    <row r="57" spans="2:3" ht="24" customHeight="1">
      <c r="B57" s="21"/>
      <c r="C57" s="21"/>
    </row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</sheetData>
  <sheetProtection/>
  <mergeCells count="31">
    <mergeCell ref="P7:P8"/>
    <mergeCell ref="C7:C8"/>
    <mergeCell ref="D7:D8"/>
    <mergeCell ref="F7:I8"/>
    <mergeCell ref="J7:K8"/>
    <mergeCell ref="M7:M8"/>
    <mergeCell ref="L7:L8"/>
    <mergeCell ref="L9:L12"/>
    <mergeCell ref="N9:N12"/>
    <mergeCell ref="O9:O12"/>
    <mergeCell ref="B1:C1"/>
    <mergeCell ref="D9:D12"/>
    <mergeCell ref="N7:O8"/>
    <mergeCell ref="E9:E12"/>
    <mergeCell ref="E7:E8"/>
    <mergeCell ref="F9:F12"/>
    <mergeCell ref="B5:P5"/>
    <mergeCell ref="B13:B22"/>
    <mergeCell ref="B23:B32"/>
    <mergeCell ref="B33:B40"/>
    <mergeCell ref="K10:K12"/>
    <mergeCell ref="G9:G12"/>
    <mergeCell ref="I9:I12"/>
    <mergeCell ref="J10:J12"/>
    <mergeCell ref="H9:H12"/>
    <mergeCell ref="C47:P47"/>
    <mergeCell ref="C48:P48"/>
    <mergeCell ref="C43:P43"/>
    <mergeCell ref="C44:P44"/>
    <mergeCell ref="C45:P45"/>
    <mergeCell ref="C46:P46"/>
  </mergeCells>
  <printOptions horizontalCentered="1"/>
  <pageMargins left="0.1968503937007874" right="0.1968503937007874" top="0.7874015748031497" bottom="0.7874015748031497" header="0.5118110236220472" footer="0.5118110236220472"/>
  <pageSetup firstPageNumber="5" useFirstPageNumber="1" horizontalDpi="400" verticalDpi="400" orientation="portrait" paperSize="9" scale="61" r:id="rId2"/>
  <headerFooter alignWithMargins="0">
    <oddFooter>&amp;C&amp;14&amp;P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1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4.625" style="0" customWidth="1"/>
    <col min="3" max="3" width="10.625" style="0" customWidth="1"/>
    <col min="4" max="4" width="12.625" style="0" customWidth="1"/>
    <col min="5" max="17" width="9.625" style="0" customWidth="1"/>
    <col min="18" max="20" width="7.625" style="0" customWidth="1"/>
  </cols>
  <sheetData>
    <row r="1" spans="2:6" ht="24.75" customHeight="1">
      <c r="B1" s="558" t="s">
        <v>114</v>
      </c>
      <c r="C1" s="559"/>
      <c r="D1" s="13"/>
      <c r="E1" s="1"/>
      <c r="F1" s="2"/>
    </row>
    <row r="2" spans="5:6" ht="19.5" customHeight="1">
      <c r="E2" s="1"/>
      <c r="F2" s="2"/>
    </row>
    <row r="3" spans="5:6" ht="19.5" customHeight="1">
      <c r="E3" s="1"/>
      <c r="F3" s="2"/>
    </row>
    <row r="4" spans="2:17" ht="30" customHeight="1">
      <c r="B4" s="515" t="s">
        <v>174</v>
      </c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  <c r="P4" s="515"/>
      <c r="Q4" s="515"/>
    </row>
    <row r="5" spans="2:17" ht="19.5" customHeight="1">
      <c r="B5" s="3"/>
      <c r="C5" s="4"/>
      <c r="D5" s="4"/>
      <c r="E5" s="4"/>
      <c r="F5" s="5"/>
      <c r="G5" s="5"/>
      <c r="H5" s="5"/>
      <c r="I5" s="5"/>
      <c r="J5" s="4"/>
      <c r="K5" s="4"/>
      <c r="L5" s="4"/>
      <c r="M5" s="4"/>
      <c r="N5" s="4"/>
      <c r="O5" s="4"/>
      <c r="P5" s="4"/>
      <c r="Q5" s="4"/>
    </row>
    <row r="6" s="6" customFormat="1" ht="24.75" customHeight="1" thickBot="1">
      <c r="Q6" s="91" t="s">
        <v>1</v>
      </c>
    </row>
    <row r="7" spans="2:17" s="6" customFormat="1" ht="19.5" customHeight="1" thickTop="1">
      <c r="B7" s="37"/>
      <c r="C7" s="566" t="s">
        <v>108</v>
      </c>
      <c r="D7" s="566"/>
      <c r="E7" s="560" t="s">
        <v>175</v>
      </c>
      <c r="F7" s="562" t="s">
        <v>150</v>
      </c>
      <c r="G7" s="545" t="s">
        <v>2</v>
      </c>
      <c r="H7" s="566"/>
      <c r="I7" s="566"/>
      <c r="J7" s="546"/>
      <c r="K7" s="545" t="s">
        <v>152</v>
      </c>
      <c r="L7" s="546"/>
      <c r="M7" s="549" t="s">
        <v>110</v>
      </c>
      <c r="N7" s="549" t="s">
        <v>3</v>
      </c>
      <c r="O7" s="545" t="s">
        <v>4</v>
      </c>
      <c r="P7" s="546"/>
      <c r="Q7" s="564" t="s">
        <v>239</v>
      </c>
    </row>
    <row r="8" spans="2:17" s="7" customFormat="1" ht="19.5" customHeight="1">
      <c r="B8" s="38"/>
      <c r="C8" s="527"/>
      <c r="D8" s="527"/>
      <c r="E8" s="561"/>
      <c r="F8" s="563"/>
      <c r="G8" s="547"/>
      <c r="H8" s="567"/>
      <c r="I8" s="567"/>
      <c r="J8" s="548"/>
      <c r="K8" s="547"/>
      <c r="L8" s="548"/>
      <c r="M8" s="550"/>
      <c r="N8" s="550"/>
      <c r="O8" s="547"/>
      <c r="P8" s="548"/>
      <c r="Q8" s="565"/>
    </row>
    <row r="9" spans="2:17" s="6" customFormat="1" ht="19.5" customHeight="1">
      <c r="B9" s="38"/>
      <c r="C9" s="25"/>
      <c r="D9" s="25"/>
      <c r="E9" s="551" t="s">
        <v>5</v>
      </c>
      <c r="F9" s="554" t="s">
        <v>237</v>
      </c>
      <c r="G9" s="554" t="s">
        <v>6</v>
      </c>
      <c r="H9" s="554" t="s">
        <v>7</v>
      </c>
      <c r="I9" s="554" t="s">
        <v>8</v>
      </c>
      <c r="J9" s="554" t="s">
        <v>148</v>
      </c>
      <c r="K9" s="9" t="s">
        <v>9</v>
      </c>
      <c r="L9" s="10" t="s">
        <v>10</v>
      </c>
      <c r="M9" s="554" t="s">
        <v>289</v>
      </c>
      <c r="N9" s="11"/>
      <c r="O9" s="554" t="s">
        <v>245</v>
      </c>
      <c r="P9" s="557" t="s">
        <v>247</v>
      </c>
      <c r="Q9" s="39"/>
    </row>
    <row r="10" spans="2:17" s="6" customFormat="1" ht="19.5" customHeight="1">
      <c r="B10" s="38"/>
      <c r="C10" s="25"/>
      <c r="D10" s="25"/>
      <c r="E10" s="552"/>
      <c r="F10" s="555"/>
      <c r="G10" s="555"/>
      <c r="H10" s="555"/>
      <c r="I10" s="555"/>
      <c r="J10" s="555"/>
      <c r="K10" s="543" t="s">
        <v>109</v>
      </c>
      <c r="L10" s="543" t="s">
        <v>227</v>
      </c>
      <c r="M10" s="555"/>
      <c r="N10" s="49" t="s">
        <v>230</v>
      </c>
      <c r="O10" s="555"/>
      <c r="P10" s="555"/>
      <c r="Q10" s="40" t="s">
        <v>241</v>
      </c>
    </row>
    <row r="11" spans="2:17" s="6" customFormat="1" ht="19.5" customHeight="1">
      <c r="B11" s="526" t="s">
        <v>117</v>
      </c>
      <c r="C11" s="527"/>
      <c r="D11" s="25"/>
      <c r="E11" s="552"/>
      <c r="F11" s="555"/>
      <c r="G11" s="555"/>
      <c r="H11" s="555"/>
      <c r="I11" s="555"/>
      <c r="J11" s="555"/>
      <c r="K11" s="543"/>
      <c r="L11" s="543"/>
      <c r="M11" s="555"/>
      <c r="N11" s="8" t="s">
        <v>231</v>
      </c>
      <c r="O11" s="555"/>
      <c r="P11" s="555"/>
      <c r="Q11" s="41" t="s">
        <v>243</v>
      </c>
    </row>
    <row r="12" spans="2:17" s="6" customFormat="1" ht="19.5" customHeight="1" thickBot="1">
      <c r="B12" s="528"/>
      <c r="C12" s="529"/>
      <c r="D12" s="44"/>
      <c r="E12" s="553"/>
      <c r="F12" s="556"/>
      <c r="G12" s="556"/>
      <c r="H12" s="556"/>
      <c r="I12" s="556"/>
      <c r="J12" s="556"/>
      <c r="K12" s="544"/>
      <c r="L12" s="544"/>
      <c r="M12" s="556"/>
      <c r="N12" s="42"/>
      <c r="O12" s="556"/>
      <c r="P12" s="556"/>
      <c r="Q12" s="43"/>
    </row>
    <row r="13" spans="2:17" s="6" customFormat="1" ht="21.75" customHeight="1" thickTop="1">
      <c r="B13" s="534" t="s">
        <v>145</v>
      </c>
      <c r="C13" s="530" t="s">
        <v>118</v>
      </c>
      <c r="D13" s="48" t="s">
        <v>124</v>
      </c>
      <c r="E13" s="243">
        <f>E139</f>
        <v>0</v>
      </c>
      <c r="F13" s="244">
        <f>F139</f>
        <v>0</v>
      </c>
      <c r="G13" s="244">
        <f>G139</f>
        <v>0</v>
      </c>
      <c r="H13" s="244">
        <f>H139</f>
        <v>0</v>
      </c>
      <c r="I13" s="244">
        <f>I139</f>
        <v>0</v>
      </c>
      <c r="J13" s="244">
        <f aca="true" t="shared" si="0" ref="J13:Q13">J139</f>
        <v>0</v>
      </c>
      <c r="K13" s="244">
        <f t="shared" si="0"/>
        <v>0</v>
      </c>
      <c r="L13" s="245">
        <f t="shared" si="0"/>
        <v>0</v>
      </c>
      <c r="M13" s="244">
        <f t="shared" si="0"/>
        <v>0</v>
      </c>
      <c r="N13" s="244">
        <f t="shared" si="0"/>
        <v>0</v>
      </c>
      <c r="O13" s="244">
        <f t="shared" si="0"/>
        <v>0</v>
      </c>
      <c r="P13" s="244">
        <f t="shared" si="0"/>
        <v>0</v>
      </c>
      <c r="Q13" s="246">
        <f t="shared" si="0"/>
        <v>0</v>
      </c>
    </row>
    <row r="14" spans="2:17" s="6" customFormat="1" ht="21.75" customHeight="1">
      <c r="B14" s="535"/>
      <c r="C14" s="531"/>
      <c r="D14" s="45" t="s">
        <v>126</v>
      </c>
      <c r="E14" s="247" t="e">
        <f>E76</f>
        <v>#REF!</v>
      </c>
      <c r="F14" s="248" t="e">
        <f>F76</f>
        <v>#REF!</v>
      </c>
      <c r="G14" s="248" t="e">
        <f>G76</f>
        <v>#REF!</v>
      </c>
      <c r="H14" s="248" t="e">
        <f>H76</f>
        <v>#REF!</v>
      </c>
      <c r="I14" s="248" t="e">
        <f>I76</f>
        <v>#REF!</v>
      </c>
      <c r="J14" s="248" t="e">
        <f aca="true" t="shared" si="1" ref="J14:Q14">J76</f>
        <v>#REF!</v>
      </c>
      <c r="K14" s="248" t="e">
        <f t="shared" si="1"/>
        <v>#REF!</v>
      </c>
      <c r="L14" s="249" t="e">
        <f t="shared" si="1"/>
        <v>#REF!</v>
      </c>
      <c r="M14" s="248" t="e">
        <f t="shared" si="1"/>
        <v>#REF!</v>
      </c>
      <c r="N14" s="248" t="e">
        <f t="shared" si="1"/>
        <v>#REF!</v>
      </c>
      <c r="O14" s="248" t="e">
        <f t="shared" si="1"/>
        <v>#REF!</v>
      </c>
      <c r="P14" s="248" t="e">
        <f t="shared" si="1"/>
        <v>#REF!</v>
      </c>
      <c r="Q14" s="250" t="e">
        <f t="shared" si="1"/>
        <v>#REF!</v>
      </c>
    </row>
    <row r="15" spans="2:17" s="6" customFormat="1" ht="21.75" customHeight="1">
      <c r="B15" s="535"/>
      <c r="C15" s="532"/>
      <c r="D15" s="110" t="s">
        <v>116</v>
      </c>
      <c r="E15" s="192" t="e">
        <f aca="true" t="shared" si="2" ref="E15:Q15">E13-E14</f>
        <v>#REF!</v>
      </c>
      <c r="F15" s="193" t="e">
        <f t="shared" si="2"/>
        <v>#REF!</v>
      </c>
      <c r="G15" s="193" t="e">
        <f t="shared" si="2"/>
        <v>#REF!</v>
      </c>
      <c r="H15" s="193" t="e">
        <f t="shared" si="2"/>
        <v>#REF!</v>
      </c>
      <c r="I15" s="193" t="e">
        <f t="shared" si="2"/>
        <v>#REF!</v>
      </c>
      <c r="J15" s="193" t="e">
        <f t="shared" si="2"/>
        <v>#REF!</v>
      </c>
      <c r="K15" s="193" t="e">
        <f t="shared" si="2"/>
        <v>#REF!</v>
      </c>
      <c r="L15" s="194" t="e">
        <f t="shared" si="2"/>
        <v>#REF!</v>
      </c>
      <c r="M15" s="193" t="e">
        <f t="shared" si="2"/>
        <v>#REF!</v>
      </c>
      <c r="N15" s="193" t="e">
        <f t="shared" si="2"/>
        <v>#REF!</v>
      </c>
      <c r="O15" s="193" t="e">
        <f t="shared" si="2"/>
        <v>#REF!</v>
      </c>
      <c r="P15" s="193" t="e">
        <f t="shared" si="2"/>
        <v>#REF!</v>
      </c>
      <c r="Q15" s="195" t="e">
        <f t="shared" si="2"/>
        <v>#REF!</v>
      </c>
    </row>
    <row r="16" spans="2:17" s="12" customFormat="1" ht="21.75" customHeight="1">
      <c r="B16" s="535"/>
      <c r="C16" s="533" t="s">
        <v>119</v>
      </c>
      <c r="D16" s="46" t="s">
        <v>123</v>
      </c>
      <c r="E16" s="251">
        <f>E141</f>
        <v>0</v>
      </c>
      <c r="F16" s="252">
        <f aca="true" t="shared" si="3" ref="F16:Q16">F141</f>
        <v>0</v>
      </c>
      <c r="G16" s="252">
        <f t="shared" si="3"/>
        <v>0</v>
      </c>
      <c r="H16" s="252">
        <f t="shared" si="3"/>
        <v>0</v>
      </c>
      <c r="I16" s="252">
        <f t="shared" si="3"/>
        <v>0</v>
      </c>
      <c r="J16" s="252">
        <f t="shared" si="3"/>
        <v>0</v>
      </c>
      <c r="K16" s="252">
        <f t="shared" si="3"/>
        <v>0</v>
      </c>
      <c r="L16" s="252">
        <f t="shared" si="3"/>
        <v>0</v>
      </c>
      <c r="M16" s="252">
        <f t="shared" si="3"/>
        <v>0</v>
      </c>
      <c r="N16" s="252">
        <f t="shared" si="3"/>
        <v>0</v>
      </c>
      <c r="O16" s="252">
        <f t="shared" si="3"/>
        <v>0</v>
      </c>
      <c r="P16" s="252">
        <f t="shared" si="3"/>
        <v>0</v>
      </c>
      <c r="Q16" s="253">
        <f t="shared" si="3"/>
        <v>0</v>
      </c>
    </row>
    <row r="17" spans="2:17" s="12" customFormat="1" ht="21.75" customHeight="1">
      <c r="B17" s="535"/>
      <c r="C17" s="531"/>
      <c r="D17" s="47" t="s">
        <v>125</v>
      </c>
      <c r="E17" s="247" t="e">
        <f>E78</f>
        <v>#REF!</v>
      </c>
      <c r="F17" s="248" t="e">
        <f>F78</f>
        <v>#REF!</v>
      </c>
      <c r="G17" s="248" t="e">
        <f>G78</f>
        <v>#REF!</v>
      </c>
      <c r="H17" s="248" t="e">
        <f>H78</f>
        <v>#REF!</v>
      </c>
      <c r="I17" s="248" t="e">
        <f aca="true" t="shared" si="4" ref="I17:Q17">I78</f>
        <v>#REF!</v>
      </c>
      <c r="J17" s="248" t="e">
        <f t="shared" si="4"/>
        <v>#REF!</v>
      </c>
      <c r="K17" s="248" t="e">
        <f t="shared" si="4"/>
        <v>#REF!</v>
      </c>
      <c r="L17" s="248" t="e">
        <f t="shared" si="4"/>
        <v>#REF!</v>
      </c>
      <c r="M17" s="248" t="e">
        <f t="shared" si="4"/>
        <v>#REF!</v>
      </c>
      <c r="N17" s="248" t="e">
        <f t="shared" si="4"/>
        <v>#REF!</v>
      </c>
      <c r="O17" s="248" t="e">
        <f t="shared" si="4"/>
        <v>#REF!</v>
      </c>
      <c r="P17" s="248" t="e">
        <f t="shared" si="4"/>
        <v>#REF!</v>
      </c>
      <c r="Q17" s="250" t="e">
        <f t="shared" si="4"/>
        <v>#REF!</v>
      </c>
    </row>
    <row r="18" spans="2:17" s="6" customFormat="1" ht="21.75" customHeight="1">
      <c r="B18" s="535"/>
      <c r="C18" s="532"/>
      <c r="D18" s="110" t="s">
        <v>115</v>
      </c>
      <c r="E18" s="192" t="e">
        <f>E16-E17</f>
        <v>#REF!</v>
      </c>
      <c r="F18" s="193" t="e">
        <f aca="true" t="shared" si="5" ref="F18:Q18">F16-F17</f>
        <v>#REF!</v>
      </c>
      <c r="G18" s="193" t="e">
        <f t="shared" si="5"/>
        <v>#REF!</v>
      </c>
      <c r="H18" s="193" t="e">
        <f t="shared" si="5"/>
        <v>#REF!</v>
      </c>
      <c r="I18" s="193" t="e">
        <f t="shared" si="5"/>
        <v>#REF!</v>
      </c>
      <c r="J18" s="193" t="e">
        <f t="shared" si="5"/>
        <v>#REF!</v>
      </c>
      <c r="K18" s="193" t="e">
        <f t="shared" si="5"/>
        <v>#REF!</v>
      </c>
      <c r="L18" s="194" t="e">
        <f t="shared" si="5"/>
        <v>#REF!</v>
      </c>
      <c r="M18" s="193" t="e">
        <f t="shared" si="5"/>
        <v>#REF!</v>
      </c>
      <c r="N18" s="193" t="e">
        <f t="shared" si="5"/>
        <v>#REF!</v>
      </c>
      <c r="O18" s="193" t="e">
        <f t="shared" si="5"/>
        <v>#REF!</v>
      </c>
      <c r="P18" s="193" t="e">
        <f t="shared" si="5"/>
        <v>#REF!</v>
      </c>
      <c r="Q18" s="195" t="e">
        <f t="shared" si="5"/>
        <v>#REF!</v>
      </c>
    </row>
    <row r="19" spans="2:17" s="6" customFormat="1" ht="21.75" customHeight="1">
      <c r="B19" s="535"/>
      <c r="C19" s="537" t="s">
        <v>120</v>
      </c>
      <c r="D19" s="36" t="s">
        <v>123</v>
      </c>
      <c r="E19" s="251">
        <f>E143</f>
        <v>39</v>
      </c>
      <c r="F19" s="252">
        <f aca="true" t="shared" si="6" ref="F19:Q19">F143</f>
        <v>34</v>
      </c>
      <c r="G19" s="252">
        <f t="shared" si="6"/>
        <v>43</v>
      </c>
      <c r="H19" s="252">
        <f t="shared" si="6"/>
        <v>38</v>
      </c>
      <c r="I19" s="252">
        <f>I143</f>
        <v>45</v>
      </c>
      <c r="J19" s="252">
        <f t="shared" si="6"/>
        <v>42</v>
      </c>
      <c r="K19" s="252">
        <f t="shared" si="6"/>
        <v>38</v>
      </c>
      <c r="L19" s="252">
        <f t="shared" si="6"/>
        <v>40</v>
      </c>
      <c r="M19" s="252">
        <f t="shared" si="6"/>
        <v>7</v>
      </c>
      <c r="N19" s="252">
        <f t="shared" si="6"/>
        <v>16</v>
      </c>
      <c r="O19" s="252">
        <f>O143</f>
        <v>42</v>
      </c>
      <c r="P19" s="252">
        <f t="shared" si="6"/>
        <v>31</v>
      </c>
      <c r="Q19" s="253">
        <f t="shared" si="6"/>
        <v>43</v>
      </c>
    </row>
    <row r="20" spans="2:17" s="6" customFormat="1" ht="21.75" customHeight="1">
      <c r="B20" s="535"/>
      <c r="C20" s="531"/>
      <c r="D20" s="45" t="s">
        <v>125</v>
      </c>
      <c r="E20" s="247" t="e">
        <f>E80</f>
        <v>#REF!</v>
      </c>
      <c r="F20" s="248" t="e">
        <f aca="true" t="shared" si="7" ref="F20:Q20">F80</f>
        <v>#REF!</v>
      </c>
      <c r="G20" s="248" t="e">
        <f t="shared" si="7"/>
        <v>#REF!</v>
      </c>
      <c r="H20" s="248" t="e">
        <f t="shared" si="7"/>
        <v>#REF!</v>
      </c>
      <c r="I20" s="248" t="e">
        <f>I80</f>
        <v>#REF!</v>
      </c>
      <c r="J20" s="248" t="e">
        <f t="shared" si="7"/>
        <v>#REF!</v>
      </c>
      <c r="K20" s="248" t="e">
        <f t="shared" si="7"/>
        <v>#REF!</v>
      </c>
      <c r="L20" s="248" t="e">
        <f t="shared" si="7"/>
        <v>#REF!</v>
      </c>
      <c r="M20" s="248" t="e">
        <f t="shared" si="7"/>
        <v>#REF!</v>
      </c>
      <c r="N20" s="248" t="e">
        <f t="shared" si="7"/>
        <v>#REF!</v>
      </c>
      <c r="O20" s="248" t="e">
        <f t="shared" si="7"/>
        <v>#REF!</v>
      </c>
      <c r="P20" s="248" t="e">
        <f t="shared" si="7"/>
        <v>#REF!</v>
      </c>
      <c r="Q20" s="250" t="e">
        <f t="shared" si="7"/>
        <v>#REF!</v>
      </c>
    </row>
    <row r="21" spans="2:17" s="6" customFormat="1" ht="21.75" customHeight="1">
      <c r="B21" s="535"/>
      <c r="C21" s="532"/>
      <c r="D21" s="110" t="s">
        <v>115</v>
      </c>
      <c r="E21" s="192" t="e">
        <f>E19-E20</f>
        <v>#REF!</v>
      </c>
      <c r="F21" s="193" t="e">
        <f aca="true" t="shared" si="8" ref="F21:Q21">F19-F20</f>
        <v>#REF!</v>
      </c>
      <c r="G21" s="193" t="e">
        <f t="shared" si="8"/>
        <v>#REF!</v>
      </c>
      <c r="H21" s="193" t="e">
        <f t="shared" si="8"/>
        <v>#REF!</v>
      </c>
      <c r="I21" s="193" t="e">
        <f t="shared" si="8"/>
        <v>#REF!</v>
      </c>
      <c r="J21" s="193" t="e">
        <f t="shared" si="8"/>
        <v>#REF!</v>
      </c>
      <c r="K21" s="193" t="e">
        <f t="shared" si="8"/>
        <v>#REF!</v>
      </c>
      <c r="L21" s="194" t="e">
        <f t="shared" si="8"/>
        <v>#REF!</v>
      </c>
      <c r="M21" s="193" t="e">
        <f t="shared" si="8"/>
        <v>#REF!</v>
      </c>
      <c r="N21" s="193" t="e">
        <f t="shared" si="8"/>
        <v>#REF!</v>
      </c>
      <c r="O21" s="193" t="e">
        <f t="shared" si="8"/>
        <v>#REF!</v>
      </c>
      <c r="P21" s="193" t="e">
        <f t="shared" si="8"/>
        <v>#REF!</v>
      </c>
      <c r="Q21" s="195" t="e">
        <f t="shared" si="8"/>
        <v>#REF!</v>
      </c>
    </row>
    <row r="22" spans="2:17" s="6" customFormat="1" ht="21.75" customHeight="1">
      <c r="B22" s="535"/>
      <c r="C22" s="537" t="s">
        <v>121</v>
      </c>
      <c r="D22" s="36" t="s">
        <v>123</v>
      </c>
      <c r="E22" s="251">
        <f>E145</f>
        <v>8</v>
      </c>
      <c r="F22" s="252">
        <f aca="true" t="shared" si="9" ref="F22:Q22">F145</f>
        <v>13</v>
      </c>
      <c r="G22" s="252">
        <f t="shared" si="9"/>
        <v>4</v>
      </c>
      <c r="H22" s="252">
        <f t="shared" si="9"/>
        <v>9</v>
      </c>
      <c r="I22" s="252">
        <f t="shared" si="9"/>
        <v>2</v>
      </c>
      <c r="J22" s="252">
        <f t="shared" si="9"/>
        <v>5</v>
      </c>
      <c r="K22" s="252">
        <f t="shared" si="9"/>
        <v>9</v>
      </c>
      <c r="L22" s="252">
        <f t="shared" si="9"/>
        <v>7</v>
      </c>
      <c r="M22" s="252">
        <f t="shared" si="9"/>
        <v>40</v>
      </c>
      <c r="N22" s="252">
        <f t="shared" si="9"/>
        <v>31</v>
      </c>
      <c r="O22" s="252">
        <f t="shared" si="9"/>
        <v>5</v>
      </c>
      <c r="P22" s="252">
        <f t="shared" si="9"/>
        <v>16</v>
      </c>
      <c r="Q22" s="253">
        <f t="shared" si="9"/>
        <v>4</v>
      </c>
    </row>
    <row r="23" spans="2:17" s="6" customFormat="1" ht="21.75" customHeight="1">
      <c r="B23" s="535"/>
      <c r="C23" s="531"/>
      <c r="D23" s="45" t="s">
        <v>125</v>
      </c>
      <c r="E23" s="247" t="e">
        <f>E82</f>
        <v>#REF!</v>
      </c>
      <c r="F23" s="248" t="e">
        <f aca="true" t="shared" si="10" ref="F23:Q23">F82</f>
        <v>#REF!</v>
      </c>
      <c r="G23" s="248" t="e">
        <f t="shared" si="10"/>
        <v>#REF!</v>
      </c>
      <c r="H23" s="248" t="e">
        <f t="shared" si="10"/>
        <v>#REF!</v>
      </c>
      <c r="I23" s="248" t="e">
        <f t="shared" si="10"/>
        <v>#REF!</v>
      </c>
      <c r="J23" s="248" t="e">
        <f t="shared" si="10"/>
        <v>#REF!</v>
      </c>
      <c r="K23" s="248" t="e">
        <f t="shared" si="10"/>
        <v>#REF!</v>
      </c>
      <c r="L23" s="248" t="e">
        <f t="shared" si="10"/>
        <v>#REF!</v>
      </c>
      <c r="M23" s="248" t="e">
        <f t="shared" si="10"/>
        <v>#REF!</v>
      </c>
      <c r="N23" s="248" t="e">
        <f t="shared" si="10"/>
        <v>#REF!</v>
      </c>
      <c r="O23" s="248" t="e">
        <f t="shared" si="10"/>
        <v>#REF!</v>
      </c>
      <c r="P23" s="248" t="e">
        <f t="shared" si="10"/>
        <v>#REF!</v>
      </c>
      <c r="Q23" s="250" t="e">
        <f t="shared" si="10"/>
        <v>#REF!</v>
      </c>
    </row>
    <row r="24" spans="2:17" s="6" customFormat="1" ht="21.75" customHeight="1">
      <c r="B24" s="535"/>
      <c r="C24" s="532"/>
      <c r="D24" s="110" t="s">
        <v>115</v>
      </c>
      <c r="E24" s="192" t="e">
        <f aca="true" t="shared" si="11" ref="E24:Q24">E22-E23</f>
        <v>#REF!</v>
      </c>
      <c r="F24" s="193" t="e">
        <f t="shared" si="11"/>
        <v>#REF!</v>
      </c>
      <c r="G24" s="193" t="e">
        <f t="shared" si="11"/>
        <v>#REF!</v>
      </c>
      <c r="H24" s="193" t="e">
        <f t="shared" si="11"/>
        <v>#REF!</v>
      </c>
      <c r="I24" s="193" t="e">
        <f t="shared" si="11"/>
        <v>#REF!</v>
      </c>
      <c r="J24" s="193" t="e">
        <f t="shared" si="11"/>
        <v>#REF!</v>
      </c>
      <c r="K24" s="193" t="e">
        <f t="shared" si="11"/>
        <v>#REF!</v>
      </c>
      <c r="L24" s="194" t="e">
        <f t="shared" si="11"/>
        <v>#REF!</v>
      </c>
      <c r="M24" s="193" t="e">
        <f t="shared" si="11"/>
        <v>#REF!</v>
      </c>
      <c r="N24" s="193" t="e">
        <f t="shared" si="11"/>
        <v>#REF!</v>
      </c>
      <c r="O24" s="193" t="e">
        <f t="shared" si="11"/>
        <v>#REF!</v>
      </c>
      <c r="P24" s="193" t="e">
        <f t="shared" si="11"/>
        <v>#REF!</v>
      </c>
      <c r="Q24" s="195" t="e">
        <f t="shared" si="11"/>
        <v>#REF!</v>
      </c>
    </row>
    <row r="25" spans="2:17" s="6" customFormat="1" ht="21.75" customHeight="1">
      <c r="B25" s="535"/>
      <c r="C25" s="537" t="s">
        <v>122</v>
      </c>
      <c r="D25" s="36" t="s">
        <v>123</v>
      </c>
      <c r="E25" s="251">
        <f>E147</f>
        <v>0</v>
      </c>
      <c r="F25" s="252">
        <f aca="true" t="shared" si="12" ref="F25:Q25">F147</f>
        <v>0</v>
      </c>
      <c r="G25" s="252">
        <f t="shared" si="12"/>
        <v>0</v>
      </c>
      <c r="H25" s="252">
        <f t="shared" si="12"/>
        <v>0</v>
      </c>
      <c r="I25" s="252">
        <f t="shared" si="12"/>
        <v>0</v>
      </c>
      <c r="J25" s="252">
        <f t="shared" si="12"/>
        <v>0</v>
      </c>
      <c r="K25" s="252">
        <f t="shared" si="12"/>
        <v>0</v>
      </c>
      <c r="L25" s="254">
        <f t="shared" si="12"/>
        <v>0</v>
      </c>
      <c r="M25" s="252">
        <f t="shared" si="12"/>
        <v>0</v>
      </c>
      <c r="N25" s="252">
        <f t="shared" si="12"/>
        <v>0</v>
      </c>
      <c r="O25" s="252">
        <f t="shared" si="12"/>
        <v>0</v>
      </c>
      <c r="P25" s="252">
        <f t="shared" si="12"/>
        <v>0</v>
      </c>
      <c r="Q25" s="253">
        <f t="shared" si="12"/>
        <v>0</v>
      </c>
    </row>
    <row r="26" spans="2:17" s="6" customFormat="1" ht="21.75" customHeight="1">
      <c r="B26" s="535"/>
      <c r="C26" s="531"/>
      <c r="D26" s="45" t="s">
        <v>125</v>
      </c>
      <c r="E26" s="247" t="e">
        <f>E84</f>
        <v>#REF!</v>
      </c>
      <c r="F26" s="248" t="e">
        <f aca="true" t="shared" si="13" ref="F26:Q26">F84</f>
        <v>#REF!</v>
      </c>
      <c r="G26" s="248" t="e">
        <f t="shared" si="13"/>
        <v>#REF!</v>
      </c>
      <c r="H26" s="248" t="e">
        <f t="shared" si="13"/>
        <v>#REF!</v>
      </c>
      <c r="I26" s="248" t="e">
        <f t="shared" si="13"/>
        <v>#REF!</v>
      </c>
      <c r="J26" s="248" t="e">
        <f t="shared" si="13"/>
        <v>#REF!</v>
      </c>
      <c r="K26" s="248" t="e">
        <f t="shared" si="13"/>
        <v>#REF!</v>
      </c>
      <c r="L26" s="249" t="e">
        <f t="shared" si="13"/>
        <v>#REF!</v>
      </c>
      <c r="M26" s="248" t="e">
        <f t="shared" si="13"/>
        <v>#REF!</v>
      </c>
      <c r="N26" s="248" t="e">
        <f t="shared" si="13"/>
        <v>#REF!</v>
      </c>
      <c r="O26" s="248" t="e">
        <f t="shared" si="13"/>
        <v>#REF!</v>
      </c>
      <c r="P26" s="248" t="e">
        <f t="shared" si="13"/>
        <v>#REF!</v>
      </c>
      <c r="Q26" s="250" t="e">
        <f t="shared" si="13"/>
        <v>#REF!</v>
      </c>
    </row>
    <row r="27" spans="2:17" s="6" customFormat="1" ht="21.75" customHeight="1" thickBot="1">
      <c r="B27" s="536"/>
      <c r="C27" s="538"/>
      <c r="D27" s="111" t="s">
        <v>115</v>
      </c>
      <c r="E27" s="196" t="e">
        <f aca="true" t="shared" si="14" ref="E27:Q27">E25-E26</f>
        <v>#REF!</v>
      </c>
      <c r="F27" s="197" t="e">
        <f t="shared" si="14"/>
        <v>#REF!</v>
      </c>
      <c r="G27" s="197" t="e">
        <f t="shared" si="14"/>
        <v>#REF!</v>
      </c>
      <c r="H27" s="197" t="e">
        <f t="shared" si="14"/>
        <v>#REF!</v>
      </c>
      <c r="I27" s="197" t="e">
        <f t="shared" si="14"/>
        <v>#REF!</v>
      </c>
      <c r="J27" s="197" t="e">
        <f t="shared" si="14"/>
        <v>#REF!</v>
      </c>
      <c r="K27" s="197" t="e">
        <f t="shared" si="14"/>
        <v>#REF!</v>
      </c>
      <c r="L27" s="198" t="e">
        <f t="shared" si="14"/>
        <v>#REF!</v>
      </c>
      <c r="M27" s="197" t="e">
        <f t="shared" si="14"/>
        <v>#REF!</v>
      </c>
      <c r="N27" s="197" t="e">
        <f t="shared" si="14"/>
        <v>#REF!</v>
      </c>
      <c r="O27" s="197" t="e">
        <f t="shared" si="14"/>
        <v>#REF!</v>
      </c>
      <c r="P27" s="197" t="e">
        <f t="shared" si="14"/>
        <v>#REF!</v>
      </c>
      <c r="Q27" s="199" t="e">
        <f t="shared" si="14"/>
        <v>#REF!</v>
      </c>
    </row>
    <row r="28" spans="2:17" s="6" customFormat="1" ht="21.75" customHeight="1" thickTop="1">
      <c r="B28" s="534" t="s">
        <v>147</v>
      </c>
      <c r="C28" s="530" t="s">
        <v>127</v>
      </c>
      <c r="D28" s="48" t="s">
        <v>123</v>
      </c>
      <c r="E28" s="243">
        <f>E149</f>
        <v>0</v>
      </c>
      <c r="F28" s="244">
        <f aca="true" t="shared" si="15" ref="F28:Q28">F149</f>
        <v>0</v>
      </c>
      <c r="G28" s="244">
        <f t="shared" si="15"/>
        <v>0</v>
      </c>
      <c r="H28" s="244">
        <f t="shared" si="15"/>
        <v>0</v>
      </c>
      <c r="I28" s="244">
        <f t="shared" si="15"/>
        <v>0</v>
      </c>
      <c r="J28" s="244">
        <f t="shared" si="15"/>
        <v>0</v>
      </c>
      <c r="K28" s="244">
        <f t="shared" si="15"/>
        <v>0</v>
      </c>
      <c r="L28" s="244">
        <f t="shared" si="15"/>
        <v>0</v>
      </c>
      <c r="M28" s="244">
        <f t="shared" si="15"/>
        <v>0</v>
      </c>
      <c r="N28" s="244">
        <f t="shared" si="15"/>
        <v>0</v>
      </c>
      <c r="O28" s="244">
        <f t="shared" si="15"/>
        <v>0</v>
      </c>
      <c r="P28" s="244">
        <f t="shared" si="15"/>
        <v>0</v>
      </c>
      <c r="Q28" s="246">
        <f t="shared" si="15"/>
        <v>0</v>
      </c>
    </row>
    <row r="29" spans="2:17" s="6" customFormat="1" ht="21.75" customHeight="1">
      <c r="B29" s="535"/>
      <c r="C29" s="531"/>
      <c r="D29" s="45" t="s">
        <v>125</v>
      </c>
      <c r="E29" s="247" t="e">
        <f>E86</f>
        <v>#REF!</v>
      </c>
      <c r="F29" s="248" t="e">
        <f aca="true" t="shared" si="16" ref="F29:Q29">F86</f>
        <v>#REF!</v>
      </c>
      <c r="G29" s="248" t="e">
        <f t="shared" si="16"/>
        <v>#REF!</v>
      </c>
      <c r="H29" s="248" t="e">
        <f t="shared" si="16"/>
        <v>#REF!</v>
      </c>
      <c r="I29" s="248" t="e">
        <f t="shared" si="16"/>
        <v>#REF!</v>
      </c>
      <c r="J29" s="248" t="e">
        <f t="shared" si="16"/>
        <v>#REF!</v>
      </c>
      <c r="K29" s="248" t="e">
        <f t="shared" si="16"/>
        <v>#REF!</v>
      </c>
      <c r="L29" s="248" t="e">
        <f t="shared" si="16"/>
        <v>#REF!</v>
      </c>
      <c r="M29" s="248" t="e">
        <f t="shared" si="16"/>
        <v>#REF!</v>
      </c>
      <c r="N29" s="248" t="e">
        <f t="shared" si="16"/>
        <v>#REF!</v>
      </c>
      <c r="O29" s="248" t="e">
        <f t="shared" si="16"/>
        <v>#REF!</v>
      </c>
      <c r="P29" s="248" t="e">
        <f t="shared" si="16"/>
        <v>#REF!</v>
      </c>
      <c r="Q29" s="250" t="e">
        <f t="shared" si="16"/>
        <v>#REF!</v>
      </c>
    </row>
    <row r="30" spans="2:17" s="6" customFormat="1" ht="21.75" customHeight="1">
      <c r="B30" s="535"/>
      <c r="C30" s="532"/>
      <c r="D30" s="110" t="s">
        <v>115</v>
      </c>
      <c r="E30" s="192" t="e">
        <f aca="true" t="shared" si="17" ref="E30:Q30">E28-E29</f>
        <v>#REF!</v>
      </c>
      <c r="F30" s="193" t="e">
        <f t="shared" si="17"/>
        <v>#REF!</v>
      </c>
      <c r="G30" s="193" t="e">
        <f t="shared" si="17"/>
        <v>#REF!</v>
      </c>
      <c r="H30" s="193" t="e">
        <f t="shared" si="17"/>
        <v>#REF!</v>
      </c>
      <c r="I30" s="193" t="e">
        <f t="shared" si="17"/>
        <v>#REF!</v>
      </c>
      <c r="J30" s="193" t="e">
        <f t="shared" si="17"/>
        <v>#REF!</v>
      </c>
      <c r="K30" s="193" t="e">
        <f t="shared" si="17"/>
        <v>#REF!</v>
      </c>
      <c r="L30" s="194" t="e">
        <f t="shared" si="17"/>
        <v>#REF!</v>
      </c>
      <c r="M30" s="193" t="e">
        <f t="shared" si="17"/>
        <v>#REF!</v>
      </c>
      <c r="N30" s="193" t="e">
        <f t="shared" si="17"/>
        <v>#REF!</v>
      </c>
      <c r="O30" s="193" t="e">
        <f t="shared" si="17"/>
        <v>#REF!</v>
      </c>
      <c r="P30" s="193" t="e">
        <f t="shared" si="17"/>
        <v>#REF!</v>
      </c>
      <c r="Q30" s="195" t="e">
        <f t="shared" si="17"/>
        <v>#REF!</v>
      </c>
    </row>
    <row r="31" spans="2:17" s="6" customFormat="1" ht="21.75" customHeight="1">
      <c r="B31" s="535"/>
      <c r="C31" s="537" t="s">
        <v>128</v>
      </c>
      <c r="D31" s="36" t="s">
        <v>123</v>
      </c>
      <c r="E31" s="251">
        <f>E151</f>
        <v>1</v>
      </c>
      <c r="F31" s="252">
        <f aca="true" t="shared" si="18" ref="F31:Q31">F151</f>
        <v>5</v>
      </c>
      <c r="G31" s="252">
        <f t="shared" si="18"/>
        <v>0</v>
      </c>
      <c r="H31" s="252">
        <f t="shared" si="18"/>
        <v>1</v>
      </c>
      <c r="I31" s="252">
        <f>I151</f>
        <v>1</v>
      </c>
      <c r="J31" s="252">
        <f t="shared" si="18"/>
        <v>2</v>
      </c>
      <c r="K31" s="252">
        <f t="shared" si="18"/>
        <v>10</v>
      </c>
      <c r="L31" s="252">
        <f t="shared" si="18"/>
        <v>13</v>
      </c>
      <c r="M31" s="252">
        <f t="shared" si="18"/>
        <v>0</v>
      </c>
      <c r="N31" s="252">
        <f t="shared" si="18"/>
        <v>2</v>
      </c>
      <c r="O31" s="252">
        <f t="shared" si="18"/>
        <v>2</v>
      </c>
      <c r="P31" s="254">
        <f t="shared" si="18"/>
        <v>2</v>
      </c>
      <c r="Q31" s="253">
        <f t="shared" si="18"/>
        <v>0</v>
      </c>
    </row>
    <row r="32" spans="2:17" s="6" customFormat="1" ht="21.75" customHeight="1">
      <c r="B32" s="535"/>
      <c r="C32" s="531"/>
      <c r="D32" s="45" t="s">
        <v>125</v>
      </c>
      <c r="E32" s="247" t="e">
        <f>E88</f>
        <v>#REF!</v>
      </c>
      <c r="F32" s="248" t="e">
        <f aca="true" t="shared" si="19" ref="F32:Q32">F88</f>
        <v>#REF!</v>
      </c>
      <c r="G32" s="248" t="e">
        <f t="shared" si="19"/>
        <v>#REF!</v>
      </c>
      <c r="H32" s="248" t="e">
        <f t="shared" si="19"/>
        <v>#REF!</v>
      </c>
      <c r="I32" s="248" t="e">
        <f>I88</f>
        <v>#REF!</v>
      </c>
      <c r="J32" s="248" t="e">
        <f t="shared" si="19"/>
        <v>#REF!</v>
      </c>
      <c r="K32" s="248" t="e">
        <f t="shared" si="19"/>
        <v>#REF!</v>
      </c>
      <c r="L32" s="248" t="e">
        <f t="shared" si="19"/>
        <v>#REF!</v>
      </c>
      <c r="M32" s="248" t="e">
        <f t="shared" si="19"/>
        <v>#REF!</v>
      </c>
      <c r="N32" s="248" t="e">
        <f t="shared" si="19"/>
        <v>#REF!</v>
      </c>
      <c r="O32" s="248" t="e">
        <f t="shared" si="19"/>
        <v>#REF!</v>
      </c>
      <c r="P32" s="248" t="e">
        <f t="shared" si="19"/>
        <v>#REF!</v>
      </c>
      <c r="Q32" s="250" t="e">
        <f t="shared" si="19"/>
        <v>#REF!</v>
      </c>
    </row>
    <row r="33" spans="2:17" s="6" customFormat="1" ht="21.75" customHeight="1">
      <c r="B33" s="535"/>
      <c r="C33" s="532"/>
      <c r="D33" s="110" t="s">
        <v>115</v>
      </c>
      <c r="E33" s="192" t="e">
        <f>E31-E32</f>
        <v>#REF!</v>
      </c>
      <c r="F33" s="193" t="e">
        <f aca="true" t="shared" si="20" ref="F33:Q33">F31-F32</f>
        <v>#REF!</v>
      </c>
      <c r="G33" s="193" t="e">
        <f t="shared" si="20"/>
        <v>#REF!</v>
      </c>
      <c r="H33" s="193" t="e">
        <f t="shared" si="20"/>
        <v>#REF!</v>
      </c>
      <c r="I33" s="193" t="e">
        <f t="shared" si="20"/>
        <v>#REF!</v>
      </c>
      <c r="J33" s="193" t="e">
        <f t="shared" si="20"/>
        <v>#REF!</v>
      </c>
      <c r="K33" s="193" t="e">
        <f t="shared" si="20"/>
        <v>#REF!</v>
      </c>
      <c r="L33" s="194" t="e">
        <f t="shared" si="20"/>
        <v>#REF!</v>
      </c>
      <c r="M33" s="193" t="e">
        <f t="shared" si="20"/>
        <v>#REF!</v>
      </c>
      <c r="N33" s="193" t="e">
        <f t="shared" si="20"/>
        <v>#REF!</v>
      </c>
      <c r="O33" s="193" t="e">
        <f t="shared" si="20"/>
        <v>#REF!</v>
      </c>
      <c r="P33" s="193" t="e">
        <f t="shared" si="20"/>
        <v>#REF!</v>
      </c>
      <c r="Q33" s="195" t="e">
        <f t="shared" si="20"/>
        <v>#REF!</v>
      </c>
    </row>
    <row r="34" spans="2:17" s="6" customFormat="1" ht="21.75" customHeight="1">
      <c r="B34" s="535"/>
      <c r="C34" s="537" t="s">
        <v>129</v>
      </c>
      <c r="D34" s="36" t="s">
        <v>123</v>
      </c>
      <c r="E34" s="251">
        <f>E153</f>
        <v>45</v>
      </c>
      <c r="F34" s="252">
        <f aca="true" t="shared" si="21" ref="F34:Q34">F153</f>
        <v>41</v>
      </c>
      <c r="G34" s="252">
        <f t="shared" si="21"/>
        <v>45</v>
      </c>
      <c r="H34" s="252">
        <f t="shared" si="21"/>
        <v>43</v>
      </c>
      <c r="I34" s="252">
        <f>I153</f>
        <v>44</v>
      </c>
      <c r="J34" s="252">
        <f t="shared" si="21"/>
        <v>40</v>
      </c>
      <c r="K34" s="252">
        <f t="shared" si="21"/>
        <v>37</v>
      </c>
      <c r="L34" s="252">
        <f t="shared" si="21"/>
        <v>34</v>
      </c>
      <c r="M34" s="252">
        <f t="shared" si="21"/>
        <v>46</v>
      </c>
      <c r="N34" s="252">
        <f t="shared" si="21"/>
        <v>45</v>
      </c>
      <c r="O34" s="252">
        <f t="shared" si="21"/>
        <v>45</v>
      </c>
      <c r="P34" s="252">
        <f t="shared" si="21"/>
        <v>43</v>
      </c>
      <c r="Q34" s="253">
        <f t="shared" si="21"/>
        <v>47</v>
      </c>
    </row>
    <row r="35" spans="2:17" s="6" customFormat="1" ht="21.75" customHeight="1">
      <c r="B35" s="535"/>
      <c r="C35" s="531"/>
      <c r="D35" s="45" t="s">
        <v>125</v>
      </c>
      <c r="E35" s="247" t="e">
        <f>E90</f>
        <v>#REF!</v>
      </c>
      <c r="F35" s="248" t="e">
        <f aca="true" t="shared" si="22" ref="F35:Q35">F90</f>
        <v>#REF!</v>
      </c>
      <c r="G35" s="248" t="e">
        <f t="shared" si="22"/>
        <v>#REF!</v>
      </c>
      <c r="H35" s="248" t="e">
        <f t="shared" si="22"/>
        <v>#REF!</v>
      </c>
      <c r="I35" s="248" t="e">
        <f>I90</f>
        <v>#REF!</v>
      </c>
      <c r="J35" s="248" t="e">
        <f t="shared" si="22"/>
        <v>#REF!</v>
      </c>
      <c r="K35" s="248" t="e">
        <f t="shared" si="22"/>
        <v>#REF!</v>
      </c>
      <c r="L35" s="248" t="e">
        <f t="shared" si="22"/>
        <v>#REF!</v>
      </c>
      <c r="M35" s="248" t="e">
        <f t="shared" si="22"/>
        <v>#REF!</v>
      </c>
      <c r="N35" s="248" t="e">
        <f t="shared" si="22"/>
        <v>#REF!</v>
      </c>
      <c r="O35" s="248" t="e">
        <f t="shared" si="22"/>
        <v>#REF!</v>
      </c>
      <c r="P35" s="248" t="e">
        <f t="shared" si="22"/>
        <v>#REF!</v>
      </c>
      <c r="Q35" s="250" t="e">
        <f t="shared" si="22"/>
        <v>#REF!</v>
      </c>
    </row>
    <row r="36" spans="2:17" s="6" customFormat="1" ht="21.75" customHeight="1">
      <c r="B36" s="535"/>
      <c r="C36" s="532"/>
      <c r="D36" s="110" t="s">
        <v>115</v>
      </c>
      <c r="E36" s="192" t="e">
        <f>E34-E35</f>
        <v>#REF!</v>
      </c>
      <c r="F36" s="193" t="e">
        <f aca="true" t="shared" si="23" ref="F36:Q36">F34-F35</f>
        <v>#REF!</v>
      </c>
      <c r="G36" s="193" t="e">
        <f t="shared" si="23"/>
        <v>#REF!</v>
      </c>
      <c r="H36" s="193" t="e">
        <f t="shared" si="23"/>
        <v>#REF!</v>
      </c>
      <c r="I36" s="193" t="e">
        <f t="shared" si="23"/>
        <v>#REF!</v>
      </c>
      <c r="J36" s="193" t="e">
        <f t="shared" si="23"/>
        <v>#REF!</v>
      </c>
      <c r="K36" s="193" t="e">
        <f t="shared" si="23"/>
        <v>#REF!</v>
      </c>
      <c r="L36" s="194" t="e">
        <f t="shared" si="23"/>
        <v>#REF!</v>
      </c>
      <c r="M36" s="193" t="e">
        <f t="shared" si="23"/>
        <v>#REF!</v>
      </c>
      <c r="N36" s="193" t="e">
        <f t="shared" si="23"/>
        <v>#REF!</v>
      </c>
      <c r="O36" s="193" t="e">
        <f t="shared" si="23"/>
        <v>#REF!</v>
      </c>
      <c r="P36" s="193" t="e">
        <f t="shared" si="23"/>
        <v>#REF!</v>
      </c>
      <c r="Q36" s="195" t="e">
        <f t="shared" si="23"/>
        <v>#REF!</v>
      </c>
    </row>
    <row r="37" spans="2:17" s="6" customFormat="1" ht="21.75" customHeight="1">
      <c r="B37" s="535"/>
      <c r="C37" s="537" t="s">
        <v>143</v>
      </c>
      <c r="D37" s="36" t="s">
        <v>123</v>
      </c>
      <c r="E37" s="251">
        <f>E155</f>
        <v>1</v>
      </c>
      <c r="F37" s="252">
        <f aca="true" t="shared" si="24" ref="F37:Q37">F155</f>
        <v>1</v>
      </c>
      <c r="G37" s="252">
        <f t="shared" si="24"/>
        <v>2</v>
      </c>
      <c r="H37" s="252">
        <f t="shared" si="24"/>
        <v>3</v>
      </c>
      <c r="I37" s="252">
        <f t="shared" si="24"/>
        <v>2</v>
      </c>
      <c r="J37" s="252">
        <f t="shared" si="24"/>
        <v>5</v>
      </c>
      <c r="K37" s="252">
        <f t="shared" si="24"/>
        <v>0</v>
      </c>
      <c r="L37" s="252">
        <f t="shared" si="24"/>
        <v>0</v>
      </c>
      <c r="M37" s="252">
        <f t="shared" si="24"/>
        <v>1</v>
      </c>
      <c r="N37" s="252">
        <f t="shared" si="24"/>
        <v>0</v>
      </c>
      <c r="O37" s="252">
        <f t="shared" si="24"/>
        <v>0</v>
      </c>
      <c r="P37" s="254">
        <f t="shared" si="24"/>
        <v>2</v>
      </c>
      <c r="Q37" s="253">
        <f t="shared" si="24"/>
        <v>0</v>
      </c>
    </row>
    <row r="38" spans="2:17" s="6" customFormat="1" ht="21.75" customHeight="1">
      <c r="B38" s="535"/>
      <c r="C38" s="531"/>
      <c r="D38" s="45" t="s">
        <v>125</v>
      </c>
      <c r="E38" s="247" t="e">
        <f>E92</f>
        <v>#REF!</v>
      </c>
      <c r="F38" s="248" t="e">
        <f aca="true" t="shared" si="25" ref="F38:Q38">F92</f>
        <v>#REF!</v>
      </c>
      <c r="G38" s="248" t="e">
        <f t="shared" si="25"/>
        <v>#REF!</v>
      </c>
      <c r="H38" s="248" t="e">
        <f t="shared" si="25"/>
        <v>#REF!</v>
      </c>
      <c r="I38" s="248" t="e">
        <f t="shared" si="25"/>
        <v>#REF!</v>
      </c>
      <c r="J38" s="248" t="e">
        <f t="shared" si="25"/>
        <v>#REF!</v>
      </c>
      <c r="K38" s="248" t="e">
        <f t="shared" si="25"/>
        <v>#REF!</v>
      </c>
      <c r="L38" s="248" t="e">
        <f t="shared" si="25"/>
        <v>#REF!</v>
      </c>
      <c r="M38" s="248" t="e">
        <f t="shared" si="25"/>
        <v>#REF!</v>
      </c>
      <c r="N38" s="248" t="e">
        <f t="shared" si="25"/>
        <v>#REF!</v>
      </c>
      <c r="O38" s="248" t="e">
        <f t="shared" si="25"/>
        <v>#REF!</v>
      </c>
      <c r="P38" s="248" t="e">
        <f t="shared" si="25"/>
        <v>#REF!</v>
      </c>
      <c r="Q38" s="250" t="e">
        <f t="shared" si="25"/>
        <v>#REF!</v>
      </c>
    </row>
    <row r="39" spans="2:17" s="6" customFormat="1" ht="21.75" customHeight="1">
      <c r="B39" s="535"/>
      <c r="C39" s="532"/>
      <c r="D39" s="110" t="s">
        <v>115</v>
      </c>
      <c r="E39" s="192" t="e">
        <f aca="true" t="shared" si="26" ref="E39:Q39">E37-E38</f>
        <v>#REF!</v>
      </c>
      <c r="F39" s="193" t="e">
        <f t="shared" si="26"/>
        <v>#REF!</v>
      </c>
      <c r="G39" s="193" t="e">
        <f t="shared" si="26"/>
        <v>#REF!</v>
      </c>
      <c r="H39" s="193" t="e">
        <f t="shared" si="26"/>
        <v>#REF!</v>
      </c>
      <c r="I39" s="193" t="e">
        <f t="shared" si="26"/>
        <v>#REF!</v>
      </c>
      <c r="J39" s="193" t="e">
        <f t="shared" si="26"/>
        <v>#REF!</v>
      </c>
      <c r="K39" s="193" t="e">
        <f t="shared" si="26"/>
        <v>#REF!</v>
      </c>
      <c r="L39" s="194" t="e">
        <f t="shared" si="26"/>
        <v>#REF!</v>
      </c>
      <c r="M39" s="193" t="e">
        <f t="shared" si="26"/>
        <v>#REF!</v>
      </c>
      <c r="N39" s="193" t="e">
        <f t="shared" si="26"/>
        <v>#REF!</v>
      </c>
      <c r="O39" s="193" t="e">
        <f t="shared" si="26"/>
        <v>#REF!</v>
      </c>
      <c r="P39" s="193" t="e">
        <f t="shared" si="26"/>
        <v>#REF!</v>
      </c>
      <c r="Q39" s="195" t="e">
        <f t="shared" si="26"/>
        <v>#REF!</v>
      </c>
    </row>
    <row r="40" spans="2:17" s="6" customFormat="1" ht="21.75" customHeight="1">
      <c r="B40" s="535"/>
      <c r="C40" s="537" t="s">
        <v>130</v>
      </c>
      <c r="D40" s="36" t="s">
        <v>123</v>
      </c>
      <c r="E40" s="251">
        <f>E157</f>
        <v>0</v>
      </c>
      <c r="F40" s="252">
        <f aca="true" t="shared" si="27" ref="F40:Q40">F157</f>
        <v>0</v>
      </c>
      <c r="G40" s="252">
        <f t="shared" si="27"/>
        <v>0</v>
      </c>
      <c r="H40" s="252">
        <f t="shared" si="27"/>
        <v>0</v>
      </c>
      <c r="I40" s="252">
        <f t="shared" si="27"/>
        <v>0</v>
      </c>
      <c r="J40" s="252">
        <f t="shared" si="27"/>
        <v>0</v>
      </c>
      <c r="K40" s="252">
        <f t="shared" si="27"/>
        <v>0</v>
      </c>
      <c r="L40" s="254">
        <f t="shared" si="27"/>
        <v>0</v>
      </c>
      <c r="M40" s="252">
        <f t="shared" si="27"/>
        <v>0</v>
      </c>
      <c r="N40" s="252">
        <f t="shared" si="27"/>
        <v>0</v>
      </c>
      <c r="O40" s="252">
        <f t="shared" si="27"/>
        <v>0</v>
      </c>
      <c r="P40" s="252">
        <f t="shared" si="27"/>
        <v>0</v>
      </c>
      <c r="Q40" s="253">
        <f t="shared" si="27"/>
        <v>0</v>
      </c>
    </row>
    <row r="41" spans="2:17" s="6" customFormat="1" ht="21.75" customHeight="1">
      <c r="B41" s="535"/>
      <c r="C41" s="531"/>
      <c r="D41" s="45" t="s">
        <v>125</v>
      </c>
      <c r="E41" s="247" t="e">
        <f>E94</f>
        <v>#REF!</v>
      </c>
      <c r="F41" s="248" t="e">
        <f aca="true" t="shared" si="28" ref="F41:Q41">F94</f>
        <v>#REF!</v>
      </c>
      <c r="G41" s="248" t="e">
        <f t="shared" si="28"/>
        <v>#REF!</v>
      </c>
      <c r="H41" s="248" t="e">
        <f t="shared" si="28"/>
        <v>#REF!</v>
      </c>
      <c r="I41" s="248" t="e">
        <f t="shared" si="28"/>
        <v>#REF!</v>
      </c>
      <c r="J41" s="248" t="e">
        <f t="shared" si="28"/>
        <v>#REF!</v>
      </c>
      <c r="K41" s="248" t="e">
        <f t="shared" si="28"/>
        <v>#REF!</v>
      </c>
      <c r="L41" s="249" t="e">
        <f t="shared" si="28"/>
        <v>#REF!</v>
      </c>
      <c r="M41" s="248" t="e">
        <f t="shared" si="28"/>
        <v>#REF!</v>
      </c>
      <c r="N41" s="248" t="e">
        <f t="shared" si="28"/>
        <v>#REF!</v>
      </c>
      <c r="O41" s="248" t="e">
        <f t="shared" si="28"/>
        <v>#REF!</v>
      </c>
      <c r="P41" s="248" t="e">
        <f t="shared" si="28"/>
        <v>#REF!</v>
      </c>
      <c r="Q41" s="250" t="e">
        <f t="shared" si="28"/>
        <v>#REF!</v>
      </c>
    </row>
    <row r="42" spans="2:17" s="6" customFormat="1" ht="21.75" customHeight="1" thickBot="1">
      <c r="B42" s="536"/>
      <c r="C42" s="538"/>
      <c r="D42" s="111" t="s">
        <v>115</v>
      </c>
      <c r="E42" s="196" t="e">
        <f aca="true" t="shared" si="29" ref="E42:Q42">E40-E41</f>
        <v>#REF!</v>
      </c>
      <c r="F42" s="197" t="e">
        <f t="shared" si="29"/>
        <v>#REF!</v>
      </c>
      <c r="G42" s="197" t="e">
        <f t="shared" si="29"/>
        <v>#REF!</v>
      </c>
      <c r="H42" s="197" t="e">
        <f t="shared" si="29"/>
        <v>#REF!</v>
      </c>
      <c r="I42" s="197" t="e">
        <f t="shared" si="29"/>
        <v>#REF!</v>
      </c>
      <c r="J42" s="197" t="e">
        <f t="shared" si="29"/>
        <v>#REF!</v>
      </c>
      <c r="K42" s="197" t="e">
        <f t="shared" si="29"/>
        <v>#REF!</v>
      </c>
      <c r="L42" s="198" t="e">
        <f t="shared" si="29"/>
        <v>#REF!</v>
      </c>
      <c r="M42" s="197" t="e">
        <f t="shared" si="29"/>
        <v>#REF!</v>
      </c>
      <c r="N42" s="197" t="e">
        <f t="shared" si="29"/>
        <v>#REF!</v>
      </c>
      <c r="O42" s="197" t="e">
        <f t="shared" si="29"/>
        <v>#REF!</v>
      </c>
      <c r="P42" s="197" t="e">
        <f t="shared" si="29"/>
        <v>#REF!</v>
      </c>
      <c r="Q42" s="199" t="e">
        <f t="shared" si="29"/>
        <v>#REF!</v>
      </c>
    </row>
    <row r="43" spans="2:17" ht="21.75" customHeight="1" thickTop="1">
      <c r="B43" s="535" t="s">
        <v>146</v>
      </c>
      <c r="C43" s="531" t="s">
        <v>131</v>
      </c>
      <c r="D43" s="36" t="s">
        <v>123</v>
      </c>
      <c r="E43" s="255" t="s">
        <v>27</v>
      </c>
      <c r="F43" s="254" t="s">
        <v>27</v>
      </c>
      <c r="G43" s="254">
        <f>G158</f>
        <v>0</v>
      </c>
      <c r="H43" s="254">
        <f>H158</f>
        <v>0</v>
      </c>
      <c r="I43" s="254">
        <f>I158</f>
        <v>0</v>
      </c>
      <c r="J43" s="254">
        <f>J158</f>
        <v>1</v>
      </c>
      <c r="K43" s="254" t="s">
        <v>27</v>
      </c>
      <c r="L43" s="252" t="s">
        <v>27</v>
      </c>
      <c r="M43" s="254">
        <f>M158</f>
        <v>0</v>
      </c>
      <c r="N43" s="254">
        <f>N158</f>
        <v>0</v>
      </c>
      <c r="O43" s="254">
        <f>O158</f>
        <v>0</v>
      </c>
      <c r="P43" s="254">
        <f>P158</f>
        <v>0</v>
      </c>
      <c r="Q43" s="253" t="s">
        <v>27</v>
      </c>
    </row>
    <row r="44" spans="2:17" ht="21.75" customHeight="1">
      <c r="B44" s="535"/>
      <c r="C44" s="531"/>
      <c r="D44" s="45" t="s">
        <v>125</v>
      </c>
      <c r="E44" s="256" t="s">
        <v>27</v>
      </c>
      <c r="F44" s="249" t="s">
        <v>27</v>
      </c>
      <c r="G44" s="249" t="e">
        <f>G95</f>
        <v>#REF!</v>
      </c>
      <c r="H44" s="249" t="e">
        <f>H95</f>
        <v>#REF!</v>
      </c>
      <c r="I44" s="249" t="e">
        <f>I95</f>
        <v>#REF!</v>
      </c>
      <c r="J44" s="249" t="e">
        <f>J95</f>
        <v>#REF!</v>
      </c>
      <c r="K44" s="249" t="s">
        <v>27</v>
      </c>
      <c r="L44" s="248" t="s">
        <v>27</v>
      </c>
      <c r="M44" s="249" t="e">
        <f>M95</f>
        <v>#REF!</v>
      </c>
      <c r="N44" s="249" t="e">
        <f>N95</f>
        <v>#REF!</v>
      </c>
      <c r="O44" s="249" t="e">
        <f>O95</f>
        <v>#REF!</v>
      </c>
      <c r="P44" s="249" t="e">
        <f>P95</f>
        <v>#REF!</v>
      </c>
      <c r="Q44" s="250" t="s">
        <v>27</v>
      </c>
    </row>
    <row r="45" spans="2:17" ht="21.75" customHeight="1">
      <c r="B45" s="535"/>
      <c r="C45" s="532"/>
      <c r="D45" s="110" t="s">
        <v>115</v>
      </c>
      <c r="E45" s="200" t="s">
        <v>27</v>
      </c>
      <c r="F45" s="194" t="s">
        <v>27</v>
      </c>
      <c r="G45" s="194" t="e">
        <f>G43-G44</f>
        <v>#REF!</v>
      </c>
      <c r="H45" s="194" t="e">
        <f>H43-H44</f>
        <v>#REF!</v>
      </c>
      <c r="I45" s="194" t="e">
        <f>I43-I44</f>
        <v>#REF!</v>
      </c>
      <c r="J45" s="194" t="e">
        <f>J43-J44</f>
        <v>#REF!</v>
      </c>
      <c r="K45" s="194" t="s">
        <v>27</v>
      </c>
      <c r="L45" s="193" t="s">
        <v>27</v>
      </c>
      <c r="M45" s="193" t="e">
        <f>M43-M44</f>
        <v>#REF!</v>
      </c>
      <c r="N45" s="193" t="e">
        <f>N43-N44</f>
        <v>#REF!</v>
      </c>
      <c r="O45" s="194" t="e">
        <f>O43-O44</f>
        <v>#REF!</v>
      </c>
      <c r="P45" s="194" t="e">
        <f>P43-P44</f>
        <v>#REF!</v>
      </c>
      <c r="Q45" s="195" t="s">
        <v>27</v>
      </c>
    </row>
    <row r="46" spans="2:17" ht="21.75" customHeight="1">
      <c r="B46" s="535"/>
      <c r="C46" s="537" t="s">
        <v>132</v>
      </c>
      <c r="D46" s="36" t="s">
        <v>123</v>
      </c>
      <c r="E46" s="257" t="s">
        <v>27</v>
      </c>
      <c r="F46" s="258" t="s">
        <v>27</v>
      </c>
      <c r="G46" s="258">
        <f>G160</f>
        <v>35</v>
      </c>
      <c r="H46" s="258">
        <f>H160</f>
        <v>37</v>
      </c>
      <c r="I46" s="258">
        <f>I160</f>
        <v>40</v>
      </c>
      <c r="J46" s="258">
        <f>J160</f>
        <v>32</v>
      </c>
      <c r="K46" s="258" t="s">
        <v>27</v>
      </c>
      <c r="L46" s="252" t="s">
        <v>27</v>
      </c>
      <c r="M46" s="258">
        <f>M160</f>
        <v>43</v>
      </c>
      <c r="N46" s="258">
        <f>N160</f>
        <v>38</v>
      </c>
      <c r="O46" s="258">
        <f>O160</f>
        <v>34</v>
      </c>
      <c r="P46" s="258">
        <f>P160</f>
        <v>28</v>
      </c>
      <c r="Q46" s="259" t="s">
        <v>27</v>
      </c>
    </row>
    <row r="47" spans="2:17" ht="21.75" customHeight="1">
      <c r="B47" s="535"/>
      <c r="C47" s="531"/>
      <c r="D47" s="45" t="s">
        <v>125</v>
      </c>
      <c r="E47" s="256" t="s">
        <v>27</v>
      </c>
      <c r="F47" s="249" t="s">
        <v>27</v>
      </c>
      <c r="G47" s="249" t="e">
        <f>G97</f>
        <v>#REF!</v>
      </c>
      <c r="H47" s="249" t="e">
        <f>H97</f>
        <v>#REF!</v>
      </c>
      <c r="I47" s="249" t="e">
        <f>I97</f>
        <v>#REF!</v>
      </c>
      <c r="J47" s="249" t="e">
        <f>J97</f>
        <v>#REF!</v>
      </c>
      <c r="K47" s="249" t="s">
        <v>27</v>
      </c>
      <c r="L47" s="248" t="s">
        <v>27</v>
      </c>
      <c r="M47" s="249" t="e">
        <f>M97</f>
        <v>#REF!</v>
      </c>
      <c r="N47" s="249" t="e">
        <f>N97</f>
        <v>#REF!</v>
      </c>
      <c r="O47" s="249" t="e">
        <f>O97</f>
        <v>#REF!</v>
      </c>
      <c r="P47" s="249" t="e">
        <f>P97</f>
        <v>#REF!</v>
      </c>
      <c r="Q47" s="250" t="s">
        <v>27</v>
      </c>
    </row>
    <row r="48" spans="2:17" ht="21.75" customHeight="1">
      <c r="B48" s="535"/>
      <c r="C48" s="532"/>
      <c r="D48" s="110" t="s">
        <v>115</v>
      </c>
      <c r="E48" s="200" t="s">
        <v>27</v>
      </c>
      <c r="F48" s="194" t="s">
        <v>27</v>
      </c>
      <c r="G48" s="194" t="e">
        <f>G46-G47</f>
        <v>#REF!</v>
      </c>
      <c r="H48" s="194" t="e">
        <f>H46-H47</f>
        <v>#REF!</v>
      </c>
      <c r="I48" s="194" t="e">
        <f>I46-I47</f>
        <v>#REF!</v>
      </c>
      <c r="J48" s="194" t="e">
        <f>J46-J47</f>
        <v>#REF!</v>
      </c>
      <c r="K48" s="194" t="s">
        <v>27</v>
      </c>
      <c r="L48" s="194" t="s">
        <v>27</v>
      </c>
      <c r="M48" s="194" t="e">
        <f>M46-M47</f>
        <v>#REF!</v>
      </c>
      <c r="N48" s="194" t="e">
        <f>N46-N47</f>
        <v>#REF!</v>
      </c>
      <c r="O48" s="194" t="e">
        <f>O46-O47</f>
        <v>#REF!</v>
      </c>
      <c r="P48" s="194" t="e">
        <f>P46-P47</f>
        <v>#REF!</v>
      </c>
      <c r="Q48" s="195" t="s">
        <v>27</v>
      </c>
    </row>
    <row r="49" spans="2:17" ht="21.75" customHeight="1">
      <c r="B49" s="535"/>
      <c r="C49" s="537" t="s">
        <v>134</v>
      </c>
      <c r="D49" s="36" t="s">
        <v>123</v>
      </c>
      <c r="E49" s="257" t="s">
        <v>27</v>
      </c>
      <c r="F49" s="258" t="s">
        <v>27</v>
      </c>
      <c r="G49" s="258">
        <f>G162</f>
        <v>11</v>
      </c>
      <c r="H49" s="258">
        <f>H162</f>
        <v>9</v>
      </c>
      <c r="I49" s="258">
        <f>I162</f>
        <v>7</v>
      </c>
      <c r="J49" s="258">
        <f>J162</f>
        <v>14</v>
      </c>
      <c r="K49" s="258" t="s">
        <v>27</v>
      </c>
      <c r="L49" s="252" t="s">
        <v>27</v>
      </c>
      <c r="M49" s="258">
        <f>M162</f>
        <v>4</v>
      </c>
      <c r="N49" s="258">
        <f>N162</f>
        <v>6</v>
      </c>
      <c r="O49" s="252">
        <f>O162</f>
        <v>8</v>
      </c>
      <c r="P49" s="252">
        <f>P162</f>
        <v>15</v>
      </c>
      <c r="Q49" s="259" t="s">
        <v>27</v>
      </c>
    </row>
    <row r="50" spans="2:17" ht="21.75" customHeight="1">
      <c r="B50" s="535"/>
      <c r="C50" s="531"/>
      <c r="D50" s="45" t="s">
        <v>125</v>
      </c>
      <c r="E50" s="256" t="s">
        <v>27</v>
      </c>
      <c r="F50" s="249" t="s">
        <v>27</v>
      </c>
      <c r="G50" s="249" t="e">
        <f>G99</f>
        <v>#REF!</v>
      </c>
      <c r="H50" s="249" t="e">
        <f>H99</f>
        <v>#REF!</v>
      </c>
      <c r="I50" s="249" t="e">
        <f>I99</f>
        <v>#REF!</v>
      </c>
      <c r="J50" s="249" t="e">
        <f>J99</f>
        <v>#REF!</v>
      </c>
      <c r="K50" s="249" t="s">
        <v>27</v>
      </c>
      <c r="L50" s="248" t="s">
        <v>27</v>
      </c>
      <c r="M50" s="249" t="e">
        <f>M99</f>
        <v>#REF!</v>
      </c>
      <c r="N50" s="249" t="e">
        <f>N99</f>
        <v>#REF!</v>
      </c>
      <c r="O50" s="248" t="e">
        <f>O99</f>
        <v>#REF!</v>
      </c>
      <c r="P50" s="248" t="e">
        <f>P99</f>
        <v>#REF!</v>
      </c>
      <c r="Q50" s="250" t="s">
        <v>27</v>
      </c>
    </row>
    <row r="51" spans="2:17" ht="21.75" customHeight="1">
      <c r="B51" s="535"/>
      <c r="C51" s="532"/>
      <c r="D51" s="110" t="s">
        <v>115</v>
      </c>
      <c r="E51" s="200" t="s">
        <v>27</v>
      </c>
      <c r="F51" s="194" t="s">
        <v>27</v>
      </c>
      <c r="G51" s="194" t="e">
        <f>G49-G50</f>
        <v>#REF!</v>
      </c>
      <c r="H51" s="194" t="e">
        <f>H49-H50</f>
        <v>#REF!</v>
      </c>
      <c r="I51" s="194" t="e">
        <f>I49-I50</f>
        <v>#REF!</v>
      </c>
      <c r="J51" s="194" t="e">
        <f>J49-J50</f>
        <v>#REF!</v>
      </c>
      <c r="K51" s="194" t="s">
        <v>27</v>
      </c>
      <c r="L51" s="194" t="s">
        <v>27</v>
      </c>
      <c r="M51" s="194" t="e">
        <f>M49-M50</f>
        <v>#REF!</v>
      </c>
      <c r="N51" s="194" t="e">
        <f>N49-N50</f>
        <v>#REF!</v>
      </c>
      <c r="O51" s="193" t="e">
        <f>O49-O50</f>
        <v>#REF!</v>
      </c>
      <c r="P51" s="193" t="e">
        <f>P49-P50</f>
        <v>#REF!</v>
      </c>
      <c r="Q51" s="195" t="s">
        <v>27</v>
      </c>
    </row>
    <row r="52" spans="2:17" ht="21.75" customHeight="1">
      <c r="B52" s="535"/>
      <c r="C52" s="537" t="s">
        <v>133</v>
      </c>
      <c r="D52" s="36" t="s">
        <v>123</v>
      </c>
      <c r="E52" s="257" t="s">
        <v>27</v>
      </c>
      <c r="F52" s="258" t="s">
        <v>27</v>
      </c>
      <c r="G52" s="252">
        <f>G164</f>
        <v>0</v>
      </c>
      <c r="H52" s="252">
        <f>H164</f>
        <v>0</v>
      </c>
      <c r="I52" s="252">
        <f>I164</f>
        <v>0</v>
      </c>
      <c r="J52" s="252">
        <f>J164</f>
        <v>0</v>
      </c>
      <c r="K52" s="258" t="s">
        <v>27</v>
      </c>
      <c r="L52" s="252" t="s">
        <v>27</v>
      </c>
      <c r="M52" s="252">
        <f>M164</f>
        <v>0</v>
      </c>
      <c r="N52" s="252">
        <f>N164</f>
        <v>0</v>
      </c>
      <c r="O52" s="252">
        <f>O164</f>
        <v>0</v>
      </c>
      <c r="P52" s="252">
        <f>P164</f>
        <v>0</v>
      </c>
      <c r="Q52" s="259" t="s">
        <v>27</v>
      </c>
    </row>
    <row r="53" spans="2:17" ht="21.75" customHeight="1">
      <c r="B53" s="535"/>
      <c r="C53" s="531"/>
      <c r="D53" s="45" t="s">
        <v>125</v>
      </c>
      <c r="E53" s="256" t="s">
        <v>27</v>
      </c>
      <c r="F53" s="249" t="s">
        <v>27</v>
      </c>
      <c r="G53" s="249" t="e">
        <f>G101</f>
        <v>#REF!</v>
      </c>
      <c r="H53" s="249" t="e">
        <f>H101</f>
        <v>#REF!</v>
      </c>
      <c r="I53" s="249" t="e">
        <f>I101</f>
        <v>#REF!</v>
      </c>
      <c r="J53" s="249" t="e">
        <f>J101</f>
        <v>#REF!</v>
      </c>
      <c r="K53" s="249" t="s">
        <v>27</v>
      </c>
      <c r="L53" s="248" t="s">
        <v>27</v>
      </c>
      <c r="M53" s="249" t="e">
        <f>M101</f>
        <v>#REF!</v>
      </c>
      <c r="N53" s="249" t="e">
        <f>N101</f>
        <v>#REF!</v>
      </c>
      <c r="O53" s="249" t="e">
        <f>O101</f>
        <v>#REF!</v>
      </c>
      <c r="P53" s="249" t="e">
        <f>P101</f>
        <v>#REF!</v>
      </c>
      <c r="Q53" s="250" t="s">
        <v>27</v>
      </c>
    </row>
    <row r="54" spans="2:19" ht="21.75" customHeight="1" thickBot="1">
      <c r="B54" s="536"/>
      <c r="C54" s="538"/>
      <c r="D54" s="111" t="s">
        <v>115</v>
      </c>
      <c r="E54" s="201" t="s">
        <v>27</v>
      </c>
      <c r="F54" s="198" t="s">
        <v>27</v>
      </c>
      <c r="G54" s="198" t="e">
        <f>G52-G53</f>
        <v>#REF!</v>
      </c>
      <c r="H54" s="198" t="e">
        <f>H52-H53</f>
        <v>#REF!</v>
      </c>
      <c r="I54" s="198" t="e">
        <f>I52-I53</f>
        <v>#REF!</v>
      </c>
      <c r="J54" s="198" t="e">
        <f>J52-J53</f>
        <v>#REF!</v>
      </c>
      <c r="K54" s="198" t="s">
        <v>27</v>
      </c>
      <c r="L54" s="202" t="s">
        <v>27</v>
      </c>
      <c r="M54" s="197" t="e">
        <f>M52-M53</f>
        <v>#REF!</v>
      </c>
      <c r="N54" s="197" t="e">
        <f>N52-N53</f>
        <v>#REF!</v>
      </c>
      <c r="O54" s="197" t="e">
        <f>O52-O53</f>
        <v>#REF!</v>
      </c>
      <c r="P54" s="197" t="e">
        <f>P52-P53</f>
        <v>#REF!</v>
      </c>
      <c r="Q54" s="199" t="s">
        <v>27</v>
      </c>
      <c r="S54" s="213" t="s">
        <v>187</v>
      </c>
    </row>
    <row r="55" spans="2:17" ht="19.5" customHeight="1" thickTop="1">
      <c r="B55" s="7"/>
      <c r="C55" s="13"/>
      <c r="D55" s="13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2:17" ht="19.5" customHeight="1">
      <c r="B56" s="15" t="s">
        <v>32</v>
      </c>
      <c r="C56" s="539" t="s">
        <v>33</v>
      </c>
      <c r="D56" s="460"/>
      <c r="E56" s="460"/>
      <c r="F56" s="460"/>
      <c r="G56" s="460"/>
      <c r="H56" s="460"/>
      <c r="I56" s="460"/>
      <c r="J56" s="460"/>
      <c r="K56" s="460"/>
      <c r="L56" s="460"/>
      <c r="M56" s="460"/>
      <c r="N56" s="460"/>
      <c r="O56" s="460"/>
      <c r="P56" s="460"/>
      <c r="Q56" s="460"/>
    </row>
    <row r="57" spans="2:17" ht="19.5" customHeight="1">
      <c r="B57" s="16" t="s">
        <v>34</v>
      </c>
      <c r="C57" s="541" t="s">
        <v>153</v>
      </c>
      <c r="D57" s="542"/>
      <c r="E57" s="542"/>
      <c r="F57" s="542"/>
      <c r="G57" s="542"/>
      <c r="H57" s="542"/>
      <c r="I57" s="542"/>
      <c r="J57" s="542"/>
      <c r="K57" s="542"/>
      <c r="L57" s="542"/>
      <c r="M57" s="542"/>
      <c r="N57" s="542"/>
      <c r="O57" s="542"/>
      <c r="P57" s="542"/>
      <c r="Q57" s="542"/>
    </row>
    <row r="58" spans="2:17" ht="19.5" customHeight="1">
      <c r="B58" s="16" t="s">
        <v>35</v>
      </c>
      <c r="C58" s="541" t="s">
        <v>177</v>
      </c>
      <c r="D58" s="542"/>
      <c r="E58" s="542"/>
      <c r="F58" s="542"/>
      <c r="G58" s="542"/>
      <c r="H58" s="542"/>
      <c r="I58" s="542"/>
      <c r="J58" s="542"/>
      <c r="K58" s="542"/>
      <c r="L58" s="542"/>
      <c r="M58" s="542"/>
      <c r="N58" s="542"/>
      <c r="O58" s="542"/>
      <c r="P58" s="542"/>
      <c r="Q58" s="542"/>
    </row>
    <row r="59" spans="2:17" ht="19.5" customHeight="1">
      <c r="B59" s="16" t="s">
        <v>36</v>
      </c>
      <c r="C59" s="460" t="s">
        <v>37</v>
      </c>
      <c r="D59" s="461"/>
      <c r="E59" s="461"/>
      <c r="F59" s="461"/>
      <c r="G59" s="461"/>
      <c r="H59" s="461"/>
      <c r="I59" s="461"/>
      <c r="J59" s="461"/>
      <c r="K59" s="461"/>
      <c r="L59" s="461"/>
      <c r="M59" s="461"/>
      <c r="N59" s="461"/>
      <c r="O59" s="461"/>
      <c r="P59" s="461"/>
      <c r="Q59" s="461"/>
    </row>
    <row r="60" spans="2:17" ht="19.5" customHeight="1">
      <c r="B60" s="16"/>
      <c r="C60" s="112"/>
      <c r="D60" s="1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2:17" ht="19.5" customHeight="1">
      <c r="B61" s="16"/>
      <c r="C61" s="112"/>
      <c r="D61" s="1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3:10" ht="15.75" customHeight="1">
      <c r="C62" s="6"/>
      <c r="D62" s="6"/>
      <c r="E62" s="6"/>
      <c r="F62" s="6"/>
      <c r="G62" s="6"/>
      <c r="H62" s="6"/>
      <c r="I62" s="6"/>
      <c r="J62" s="6"/>
    </row>
    <row r="63" spans="2:6" ht="24.75" customHeight="1">
      <c r="B63" s="476" t="s">
        <v>176</v>
      </c>
      <c r="C63" s="477"/>
      <c r="D63" s="13"/>
      <c r="E63" s="1"/>
      <c r="F63" s="2"/>
    </row>
    <row r="64" spans="5:6" ht="19.5" customHeight="1">
      <c r="E64" s="1"/>
      <c r="F64" s="2"/>
    </row>
    <row r="65" spans="5:6" ht="19.5" customHeight="1">
      <c r="E65" s="1"/>
      <c r="F65" s="2"/>
    </row>
    <row r="66" spans="2:17" ht="30" customHeight="1">
      <c r="B66" s="515" t="s">
        <v>250</v>
      </c>
      <c r="C66" s="515"/>
      <c r="D66" s="515"/>
      <c r="E66" s="515"/>
      <c r="F66" s="515"/>
      <c r="G66" s="515"/>
      <c r="H66" s="515"/>
      <c r="I66" s="515"/>
      <c r="J66" s="515"/>
      <c r="K66" s="515"/>
      <c r="L66" s="515"/>
      <c r="M66" s="515"/>
      <c r="N66" s="515"/>
      <c r="O66" s="515"/>
      <c r="P66" s="515"/>
      <c r="Q66" s="515"/>
    </row>
    <row r="67" spans="2:17" ht="19.5" customHeight="1">
      <c r="B67" s="3"/>
      <c r="C67" s="4"/>
      <c r="D67" s="4"/>
      <c r="E67" s="4"/>
      <c r="F67" s="5"/>
      <c r="G67" s="5"/>
      <c r="H67" s="5"/>
      <c r="I67" s="5"/>
      <c r="J67" s="4"/>
      <c r="K67" s="4"/>
      <c r="L67" s="4"/>
      <c r="M67" s="4"/>
      <c r="N67" s="4"/>
      <c r="O67" s="4"/>
      <c r="P67" s="4"/>
      <c r="Q67" s="4"/>
    </row>
    <row r="68" s="6" customFormat="1" ht="24.75" customHeight="1" thickBot="1">
      <c r="Q68" s="91" t="s">
        <v>1</v>
      </c>
    </row>
    <row r="69" spans="2:17" s="6" customFormat="1" ht="19.5" customHeight="1" thickTop="1">
      <c r="B69" s="92"/>
      <c r="C69" s="462" t="s">
        <v>108</v>
      </c>
      <c r="D69" s="462"/>
      <c r="E69" s="464" t="s">
        <v>175</v>
      </c>
      <c r="F69" s="466" t="s">
        <v>150</v>
      </c>
      <c r="G69" s="468" t="s">
        <v>2</v>
      </c>
      <c r="H69" s="469"/>
      <c r="I69" s="469"/>
      <c r="J69" s="470"/>
      <c r="K69" s="468" t="s">
        <v>152</v>
      </c>
      <c r="L69" s="470"/>
      <c r="M69" s="474" t="s">
        <v>110</v>
      </c>
      <c r="N69" s="474" t="s">
        <v>3</v>
      </c>
      <c r="O69" s="468" t="s">
        <v>4</v>
      </c>
      <c r="P69" s="470"/>
      <c r="Q69" s="478" t="s">
        <v>239</v>
      </c>
    </row>
    <row r="70" spans="2:17" s="7" customFormat="1" ht="19.5" customHeight="1">
      <c r="B70" s="93"/>
      <c r="C70" s="463"/>
      <c r="D70" s="463"/>
      <c r="E70" s="465"/>
      <c r="F70" s="467"/>
      <c r="G70" s="471"/>
      <c r="H70" s="472"/>
      <c r="I70" s="472"/>
      <c r="J70" s="473"/>
      <c r="K70" s="471"/>
      <c r="L70" s="473"/>
      <c r="M70" s="475"/>
      <c r="N70" s="475"/>
      <c r="O70" s="471"/>
      <c r="P70" s="473"/>
      <c r="Q70" s="479"/>
    </row>
    <row r="71" spans="2:17" s="6" customFormat="1" ht="19.5" customHeight="1">
      <c r="B71" s="93"/>
      <c r="C71" s="31"/>
      <c r="D71" s="31"/>
      <c r="E71" s="504" t="s">
        <v>5</v>
      </c>
      <c r="F71" s="492" t="s">
        <v>237</v>
      </c>
      <c r="G71" s="492" t="s">
        <v>6</v>
      </c>
      <c r="H71" s="492" t="s">
        <v>7</v>
      </c>
      <c r="I71" s="492" t="s">
        <v>8</v>
      </c>
      <c r="J71" s="492" t="s">
        <v>148</v>
      </c>
      <c r="K71" s="32" t="s">
        <v>9</v>
      </c>
      <c r="L71" s="33" t="s">
        <v>10</v>
      </c>
      <c r="M71" s="492" t="s">
        <v>238</v>
      </c>
      <c r="N71" s="34"/>
      <c r="O71" s="497" t="s">
        <v>245</v>
      </c>
      <c r="P71" s="492" t="s">
        <v>248</v>
      </c>
      <c r="Q71" s="94"/>
    </row>
    <row r="72" spans="2:17" s="6" customFormat="1" ht="19.5" customHeight="1">
      <c r="B72" s="93"/>
      <c r="C72" s="31"/>
      <c r="D72" s="31"/>
      <c r="E72" s="505"/>
      <c r="F72" s="493"/>
      <c r="G72" s="493"/>
      <c r="H72" s="493"/>
      <c r="I72" s="493"/>
      <c r="J72" s="493"/>
      <c r="K72" s="495" t="s">
        <v>109</v>
      </c>
      <c r="L72" s="495" t="s">
        <v>227</v>
      </c>
      <c r="M72" s="493"/>
      <c r="N72" s="95" t="s">
        <v>230</v>
      </c>
      <c r="O72" s="493"/>
      <c r="P72" s="493"/>
      <c r="Q72" s="96" t="s">
        <v>241</v>
      </c>
    </row>
    <row r="73" spans="2:17" s="6" customFormat="1" ht="19.5" customHeight="1">
      <c r="B73" s="500" t="s">
        <v>117</v>
      </c>
      <c r="C73" s="501"/>
      <c r="D73" s="31"/>
      <c r="E73" s="505"/>
      <c r="F73" s="493"/>
      <c r="G73" s="493"/>
      <c r="H73" s="493"/>
      <c r="I73" s="493"/>
      <c r="J73" s="493"/>
      <c r="K73" s="495"/>
      <c r="L73" s="495"/>
      <c r="M73" s="493"/>
      <c r="N73" s="35" t="s">
        <v>232</v>
      </c>
      <c r="O73" s="493"/>
      <c r="P73" s="493"/>
      <c r="Q73" s="97" t="s">
        <v>244</v>
      </c>
    </row>
    <row r="74" spans="2:17" s="6" customFormat="1" ht="19.5" customHeight="1" thickBot="1">
      <c r="B74" s="502"/>
      <c r="C74" s="503"/>
      <c r="D74" s="98"/>
      <c r="E74" s="506"/>
      <c r="F74" s="494"/>
      <c r="G74" s="494"/>
      <c r="H74" s="494"/>
      <c r="I74" s="494"/>
      <c r="J74" s="494"/>
      <c r="K74" s="496"/>
      <c r="L74" s="496"/>
      <c r="M74" s="494"/>
      <c r="N74" s="99"/>
      <c r="O74" s="494"/>
      <c r="P74" s="494"/>
      <c r="Q74" s="100"/>
    </row>
    <row r="75" spans="2:17" s="6" customFormat="1" ht="21.75" customHeight="1" thickTop="1">
      <c r="B75" s="441" t="s">
        <v>111</v>
      </c>
      <c r="C75" s="444" t="s">
        <v>135</v>
      </c>
      <c r="D75" s="445"/>
      <c r="E75" s="182" t="e">
        <f>#REF!</f>
        <v>#REF!</v>
      </c>
      <c r="F75" s="182" t="e">
        <f>#REF!</f>
        <v>#REF!</v>
      </c>
      <c r="G75" s="182" t="e">
        <f>#REF!</f>
        <v>#REF!</v>
      </c>
      <c r="H75" s="182" t="e">
        <f>#REF!</f>
        <v>#REF!</v>
      </c>
      <c r="I75" s="182" t="e">
        <f>#REF!</f>
        <v>#REF!</v>
      </c>
      <c r="J75" s="182" t="e">
        <f>#REF!</f>
        <v>#REF!</v>
      </c>
      <c r="K75" s="182" t="e">
        <f>#REF!</f>
        <v>#REF!</v>
      </c>
      <c r="L75" s="182" t="e">
        <f>#REF!</f>
        <v>#REF!</v>
      </c>
      <c r="M75" s="182" t="e">
        <f>#REF!</f>
        <v>#REF!</v>
      </c>
      <c r="N75" s="182" t="e">
        <f>#REF!</f>
        <v>#REF!</v>
      </c>
      <c r="O75" s="182" t="e">
        <f>#REF!</f>
        <v>#REF!</v>
      </c>
      <c r="P75" s="182" t="e">
        <f>#REF!</f>
        <v>#REF!</v>
      </c>
      <c r="Q75" s="203" t="e">
        <f>#REF!</f>
        <v>#REF!</v>
      </c>
    </row>
    <row r="76" spans="2:17" s="6" customFormat="1" ht="21.75" customHeight="1">
      <c r="B76" s="442"/>
      <c r="C76" s="498" t="s">
        <v>12</v>
      </c>
      <c r="D76" s="499"/>
      <c r="E76" s="161" t="e">
        <f>#REF!</f>
        <v>#REF!</v>
      </c>
      <c r="F76" s="161" t="e">
        <f>#REF!</f>
        <v>#REF!</v>
      </c>
      <c r="G76" s="161" t="e">
        <f>#REF!</f>
        <v>#REF!</v>
      </c>
      <c r="H76" s="161" t="e">
        <f>#REF!</f>
        <v>#REF!</v>
      </c>
      <c r="I76" s="161" t="e">
        <f>#REF!</f>
        <v>#REF!</v>
      </c>
      <c r="J76" s="161" t="e">
        <f>#REF!</f>
        <v>#REF!</v>
      </c>
      <c r="K76" s="161" t="e">
        <f>#REF!</f>
        <v>#REF!</v>
      </c>
      <c r="L76" s="161" t="e">
        <f>#REF!</f>
        <v>#REF!</v>
      </c>
      <c r="M76" s="161" t="e">
        <f>#REF!</f>
        <v>#REF!</v>
      </c>
      <c r="N76" s="161" t="e">
        <f>#REF!</f>
        <v>#REF!</v>
      </c>
      <c r="O76" s="161" t="e">
        <f>#REF!</f>
        <v>#REF!</v>
      </c>
      <c r="P76" s="161" t="e">
        <f>#REF!</f>
        <v>#REF!</v>
      </c>
      <c r="Q76" s="189" t="e">
        <f>#REF!</f>
        <v>#REF!</v>
      </c>
    </row>
    <row r="77" spans="2:17" s="12" customFormat="1" ht="21.75" customHeight="1">
      <c r="B77" s="442"/>
      <c r="C77" s="540" t="s">
        <v>136</v>
      </c>
      <c r="D77" s="451"/>
      <c r="E77" s="184" t="e">
        <f>#REF!</f>
        <v>#REF!</v>
      </c>
      <c r="F77" s="184" t="e">
        <f>#REF!</f>
        <v>#REF!</v>
      </c>
      <c r="G77" s="184" t="e">
        <f>#REF!</f>
        <v>#REF!</v>
      </c>
      <c r="H77" s="184" t="e">
        <f>#REF!</f>
        <v>#REF!</v>
      </c>
      <c r="I77" s="184" t="e">
        <f>#REF!</f>
        <v>#REF!</v>
      </c>
      <c r="J77" s="184" t="e">
        <f>#REF!</f>
        <v>#REF!</v>
      </c>
      <c r="K77" s="184" t="e">
        <f>#REF!</f>
        <v>#REF!</v>
      </c>
      <c r="L77" s="184" t="e">
        <f>#REF!</f>
        <v>#REF!</v>
      </c>
      <c r="M77" s="184" t="e">
        <f>#REF!</f>
        <v>#REF!</v>
      </c>
      <c r="N77" s="184" t="e">
        <f>#REF!</f>
        <v>#REF!</v>
      </c>
      <c r="O77" s="184" t="e">
        <f>#REF!</f>
        <v>#REF!</v>
      </c>
      <c r="P77" s="184" t="e">
        <f>#REF!</f>
        <v>#REF!</v>
      </c>
      <c r="Q77" s="204" t="e">
        <f>#REF!</f>
        <v>#REF!</v>
      </c>
    </row>
    <row r="78" spans="2:17" s="6" customFormat="1" ht="21.75" customHeight="1">
      <c r="B78" s="442"/>
      <c r="C78" s="498" t="s">
        <v>14</v>
      </c>
      <c r="D78" s="499"/>
      <c r="E78" s="161" t="e">
        <f>#REF!</f>
        <v>#REF!</v>
      </c>
      <c r="F78" s="161" t="e">
        <f>#REF!</f>
        <v>#REF!</v>
      </c>
      <c r="G78" s="161" t="e">
        <f>#REF!</f>
        <v>#REF!</v>
      </c>
      <c r="H78" s="161" t="e">
        <f>#REF!</f>
        <v>#REF!</v>
      </c>
      <c r="I78" s="161" t="e">
        <f>#REF!</f>
        <v>#REF!</v>
      </c>
      <c r="J78" s="161" t="e">
        <f>#REF!</f>
        <v>#REF!</v>
      </c>
      <c r="K78" s="161" t="e">
        <f>#REF!</f>
        <v>#REF!</v>
      </c>
      <c r="L78" s="161" t="e">
        <f>#REF!</f>
        <v>#REF!</v>
      </c>
      <c r="M78" s="161" t="e">
        <f>#REF!</f>
        <v>#REF!</v>
      </c>
      <c r="N78" s="161" t="e">
        <f>#REF!</f>
        <v>#REF!</v>
      </c>
      <c r="O78" s="161" t="e">
        <f>#REF!</f>
        <v>#REF!</v>
      </c>
      <c r="P78" s="161" t="e">
        <f>#REF!</f>
        <v>#REF!</v>
      </c>
      <c r="Q78" s="189" t="e">
        <f>#REF!</f>
        <v>#REF!</v>
      </c>
    </row>
    <row r="79" spans="2:17" s="6" customFormat="1" ht="21.75" customHeight="1">
      <c r="B79" s="442"/>
      <c r="C79" s="450" t="s">
        <v>137</v>
      </c>
      <c r="D79" s="451"/>
      <c r="E79" s="184" t="e">
        <f>#REF!</f>
        <v>#REF!</v>
      </c>
      <c r="F79" s="184" t="e">
        <f>#REF!</f>
        <v>#REF!</v>
      </c>
      <c r="G79" s="184" t="e">
        <f>#REF!</f>
        <v>#REF!</v>
      </c>
      <c r="H79" s="184" t="e">
        <f>#REF!</f>
        <v>#REF!</v>
      </c>
      <c r="I79" s="184" t="e">
        <f>#REF!</f>
        <v>#REF!</v>
      </c>
      <c r="J79" s="184" t="e">
        <f>#REF!</f>
        <v>#REF!</v>
      </c>
      <c r="K79" s="184" t="e">
        <f>#REF!</f>
        <v>#REF!</v>
      </c>
      <c r="L79" s="184" t="e">
        <f>#REF!</f>
        <v>#REF!</v>
      </c>
      <c r="M79" s="184" t="e">
        <f>#REF!</f>
        <v>#REF!</v>
      </c>
      <c r="N79" s="184" t="e">
        <f>#REF!</f>
        <v>#REF!</v>
      </c>
      <c r="O79" s="184" t="e">
        <f>#REF!</f>
        <v>#REF!</v>
      </c>
      <c r="P79" s="184" t="e">
        <f>#REF!</f>
        <v>#REF!</v>
      </c>
      <c r="Q79" s="204" t="e">
        <f>#REF!</f>
        <v>#REF!</v>
      </c>
    </row>
    <row r="80" spans="2:17" s="6" customFormat="1" ht="21.75" customHeight="1">
      <c r="B80" s="442"/>
      <c r="C80" s="498" t="s">
        <v>16</v>
      </c>
      <c r="D80" s="499"/>
      <c r="E80" s="161" t="e">
        <f>#REF!</f>
        <v>#REF!</v>
      </c>
      <c r="F80" s="161" t="e">
        <f>#REF!</f>
        <v>#REF!</v>
      </c>
      <c r="G80" s="161" t="e">
        <f>#REF!</f>
        <v>#REF!</v>
      </c>
      <c r="H80" s="161" t="e">
        <f>#REF!</f>
        <v>#REF!</v>
      </c>
      <c r="I80" s="161" t="e">
        <f>#REF!</f>
        <v>#REF!</v>
      </c>
      <c r="J80" s="161" t="e">
        <f>#REF!</f>
        <v>#REF!</v>
      </c>
      <c r="K80" s="161" t="e">
        <f>#REF!</f>
        <v>#REF!</v>
      </c>
      <c r="L80" s="161" t="e">
        <f>#REF!</f>
        <v>#REF!</v>
      </c>
      <c r="M80" s="161" t="e">
        <f>#REF!</f>
        <v>#REF!</v>
      </c>
      <c r="N80" s="161" t="e">
        <f>#REF!</f>
        <v>#REF!</v>
      </c>
      <c r="O80" s="161" t="e">
        <f>#REF!</f>
        <v>#REF!</v>
      </c>
      <c r="P80" s="161" t="e">
        <f>#REF!</f>
        <v>#REF!</v>
      </c>
      <c r="Q80" s="189" t="e">
        <f>#REF!</f>
        <v>#REF!</v>
      </c>
    </row>
    <row r="81" spans="2:17" s="6" customFormat="1" ht="21.75" customHeight="1">
      <c r="B81" s="442"/>
      <c r="C81" s="450" t="s">
        <v>138</v>
      </c>
      <c r="D81" s="451"/>
      <c r="E81" s="184" t="e">
        <f>#REF!</f>
        <v>#REF!</v>
      </c>
      <c r="F81" s="184" t="e">
        <f>#REF!</f>
        <v>#REF!</v>
      </c>
      <c r="G81" s="184" t="e">
        <f>#REF!</f>
        <v>#REF!</v>
      </c>
      <c r="H81" s="184" t="e">
        <f>#REF!</f>
        <v>#REF!</v>
      </c>
      <c r="I81" s="184" t="e">
        <f>#REF!</f>
        <v>#REF!</v>
      </c>
      <c r="J81" s="184" t="e">
        <f>#REF!</f>
        <v>#REF!</v>
      </c>
      <c r="K81" s="184" t="e">
        <f>#REF!</f>
        <v>#REF!</v>
      </c>
      <c r="L81" s="184" t="e">
        <f>#REF!</f>
        <v>#REF!</v>
      </c>
      <c r="M81" s="184" t="e">
        <f>#REF!</f>
        <v>#REF!</v>
      </c>
      <c r="N81" s="184" t="e">
        <f>#REF!</f>
        <v>#REF!</v>
      </c>
      <c r="O81" s="184" t="e">
        <f>#REF!</f>
        <v>#REF!</v>
      </c>
      <c r="P81" s="184" t="e">
        <f>#REF!</f>
        <v>#REF!</v>
      </c>
      <c r="Q81" s="204" t="e">
        <f>#REF!</f>
        <v>#REF!</v>
      </c>
    </row>
    <row r="82" spans="2:17" s="6" customFormat="1" ht="21.75" customHeight="1">
      <c r="B82" s="442"/>
      <c r="C82" s="498" t="s">
        <v>18</v>
      </c>
      <c r="D82" s="499"/>
      <c r="E82" s="161" t="e">
        <f>#REF!</f>
        <v>#REF!</v>
      </c>
      <c r="F82" s="161" t="e">
        <f>#REF!</f>
        <v>#REF!</v>
      </c>
      <c r="G82" s="161" t="e">
        <f>#REF!</f>
        <v>#REF!</v>
      </c>
      <c r="H82" s="161" t="e">
        <f>#REF!</f>
        <v>#REF!</v>
      </c>
      <c r="I82" s="161" t="e">
        <f>#REF!</f>
        <v>#REF!</v>
      </c>
      <c r="J82" s="161" t="e">
        <f>#REF!</f>
        <v>#REF!</v>
      </c>
      <c r="K82" s="161" t="e">
        <f>#REF!</f>
        <v>#REF!</v>
      </c>
      <c r="L82" s="161" t="e">
        <f>#REF!</f>
        <v>#REF!</v>
      </c>
      <c r="M82" s="161" t="e">
        <f>#REF!</f>
        <v>#REF!</v>
      </c>
      <c r="N82" s="161" t="e">
        <f>#REF!</f>
        <v>#REF!</v>
      </c>
      <c r="O82" s="161" t="e">
        <f>#REF!</f>
        <v>#REF!</v>
      </c>
      <c r="P82" s="161" t="e">
        <f>#REF!</f>
        <v>#REF!</v>
      </c>
      <c r="Q82" s="189" t="e">
        <f>#REF!</f>
        <v>#REF!</v>
      </c>
    </row>
    <row r="83" spans="2:17" s="6" customFormat="1" ht="21.75" customHeight="1">
      <c r="B83" s="442"/>
      <c r="C83" s="450" t="s">
        <v>139</v>
      </c>
      <c r="D83" s="451"/>
      <c r="E83" s="184" t="e">
        <f>#REF!</f>
        <v>#REF!</v>
      </c>
      <c r="F83" s="184" t="e">
        <f>#REF!</f>
        <v>#REF!</v>
      </c>
      <c r="G83" s="184" t="e">
        <f>#REF!</f>
        <v>#REF!</v>
      </c>
      <c r="H83" s="184" t="e">
        <f>#REF!</f>
        <v>#REF!</v>
      </c>
      <c r="I83" s="184" t="e">
        <f>#REF!</f>
        <v>#REF!</v>
      </c>
      <c r="J83" s="184" t="e">
        <f>#REF!</f>
        <v>#REF!</v>
      </c>
      <c r="K83" s="184" t="e">
        <f>#REF!</f>
        <v>#REF!</v>
      </c>
      <c r="L83" s="184" t="e">
        <f>#REF!</f>
        <v>#REF!</v>
      </c>
      <c r="M83" s="184" t="e">
        <f>#REF!</f>
        <v>#REF!</v>
      </c>
      <c r="N83" s="184" t="e">
        <f>#REF!</f>
        <v>#REF!</v>
      </c>
      <c r="O83" s="184" t="e">
        <f>#REF!</f>
        <v>#REF!</v>
      </c>
      <c r="P83" s="184" t="e">
        <f>#REF!</f>
        <v>#REF!</v>
      </c>
      <c r="Q83" s="204" t="e">
        <f>#REF!</f>
        <v>#REF!</v>
      </c>
    </row>
    <row r="84" spans="2:17" s="6" customFormat="1" ht="21.75" customHeight="1" thickBot="1">
      <c r="B84" s="443"/>
      <c r="C84" s="454" t="s">
        <v>20</v>
      </c>
      <c r="D84" s="455"/>
      <c r="E84" s="190" t="e">
        <f>#REF!</f>
        <v>#REF!</v>
      </c>
      <c r="F84" s="190" t="e">
        <f>#REF!</f>
        <v>#REF!</v>
      </c>
      <c r="G84" s="190" t="e">
        <f>#REF!</f>
        <v>#REF!</v>
      </c>
      <c r="H84" s="190" t="e">
        <f>#REF!</f>
        <v>#REF!</v>
      </c>
      <c r="I84" s="190" t="e">
        <f>#REF!</f>
        <v>#REF!</v>
      </c>
      <c r="J84" s="190" t="e">
        <f>#REF!</f>
        <v>#REF!</v>
      </c>
      <c r="K84" s="190" t="e">
        <f>#REF!</f>
        <v>#REF!</v>
      </c>
      <c r="L84" s="190" t="e">
        <f>#REF!</f>
        <v>#REF!</v>
      </c>
      <c r="M84" s="190" t="e">
        <f>#REF!</f>
        <v>#REF!</v>
      </c>
      <c r="N84" s="190" t="e">
        <f>#REF!</f>
        <v>#REF!</v>
      </c>
      <c r="O84" s="190" t="e">
        <f>#REF!</f>
        <v>#REF!</v>
      </c>
      <c r="P84" s="190" t="e">
        <f>#REF!</f>
        <v>#REF!</v>
      </c>
      <c r="Q84" s="191" t="e">
        <f>#REF!</f>
        <v>#REF!</v>
      </c>
    </row>
    <row r="85" spans="2:17" s="6" customFormat="1" ht="21.75" customHeight="1">
      <c r="B85" s="441" t="s">
        <v>112</v>
      </c>
      <c r="C85" s="513" t="s">
        <v>135</v>
      </c>
      <c r="D85" s="514"/>
      <c r="E85" s="182" t="e">
        <f>#REF!</f>
        <v>#REF!</v>
      </c>
      <c r="F85" s="182" t="e">
        <f>#REF!</f>
        <v>#REF!</v>
      </c>
      <c r="G85" s="182" t="e">
        <f>#REF!</f>
        <v>#REF!</v>
      </c>
      <c r="H85" s="182" t="e">
        <f>#REF!</f>
        <v>#REF!</v>
      </c>
      <c r="I85" s="182" t="e">
        <f>#REF!</f>
        <v>#REF!</v>
      </c>
      <c r="J85" s="182" t="e">
        <f>#REF!</f>
        <v>#REF!</v>
      </c>
      <c r="K85" s="182" t="e">
        <f>#REF!</f>
        <v>#REF!</v>
      </c>
      <c r="L85" s="182" t="e">
        <f>#REF!</f>
        <v>#REF!</v>
      </c>
      <c r="M85" s="182" t="e">
        <f>#REF!</f>
        <v>#REF!</v>
      </c>
      <c r="N85" s="182" t="e">
        <f>#REF!</f>
        <v>#REF!</v>
      </c>
      <c r="O85" s="182" t="e">
        <f>#REF!</f>
        <v>#REF!</v>
      </c>
      <c r="P85" s="182" t="e">
        <f>#REF!</f>
        <v>#REF!</v>
      </c>
      <c r="Q85" s="203" t="e">
        <f>#REF!</f>
        <v>#REF!</v>
      </c>
    </row>
    <row r="86" spans="2:17" s="6" customFormat="1" ht="21.75" customHeight="1">
      <c r="B86" s="442"/>
      <c r="C86" s="498" t="s">
        <v>21</v>
      </c>
      <c r="D86" s="499"/>
      <c r="E86" s="161" t="e">
        <f>#REF!</f>
        <v>#REF!</v>
      </c>
      <c r="F86" s="161" t="e">
        <f>#REF!</f>
        <v>#REF!</v>
      </c>
      <c r="G86" s="161" t="e">
        <f>#REF!</f>
        <v>#REF!</v>
      </c>
      <c r="H86" s="161" t="e">
        <f>#REF!</f>
        <v>#REF!</v>
      </c>
      <c r="I86" s="161" t="e">
        <f>#REF!</f>
        <v>#REF!</v>
      </c>
      <c r="J86" s="161" t="e">
        <f>#REF!</f>
        <v>#REF!</v>
      </c>
      <c r="K86" s="161" t="e">
        <f>#REF!</f>
        <v>#REF!</v>
      </c>
      <c r="L86" s="161" t="e">
        <f>#REF!</f>
        <v>#REF!</v>
      </c>
      <c r="M86" s="161" t="e">
        <f>#REF!</f>
        <v>#REF!</v>
      </c>
      <c r="N86" s="161" t="e">
        <f>#REF!</f>
        <v>#REF!</v>
      </c>
      <c r="O86" s="161" t="e">
        <f>#REF!</f>
        <v>#REF!</v>
      </c>
      <c r="P86" s="161" t="e">
        <f>#REF!</f>
        <v>#REF!</v>
      </c>
      <c r="Q86" s="189" t="e">
        <f>#REF!</f>
        <v>#REF!</v>
      </c>
    </row>
    <row r="87" spans="2:17" s="6" customFormat="1" ht="21.75" customHeight="1">
      <c r="B87" s="442"/>
      <c r="C87" s="450" t="s">
        <v>136</v>
      </c>
      <c r="D87" s="451"/>
      <c r="E87" s="184" t="e">
        <f>#REF!</f>
        <v>#REF!</v>
      </c>
      <c r="F87" s="184" t="e">
        <f>#REF!</f>
        <v>#REF!</v>
      </c>
      <c r="G87" s="184" t="e">
        <f>#REF!</f>
        <v>#REF!</v>
      </c>
      <c r="H87" s="184" t="e">
        <f>#REF!</f>
        <v>#REF!</v>
      </c>
      <c r="I87" s="184" t="e">
        <f>#REF!</f>
        <v>#REF!</v>
      </c>
      <c r="J87" s="184" t="e">
        <f>#REF!</f>
        <v>#REF!</v>
      </c>
      <c r="K87" s="184" t="e">
        <f>#REF!</f>
        <v>#REF!</v>
      </c>
      <c r="L87" s="184" t="e">
        <f>#REF!</f>
        <v>#REF!</v>
      </c>
      <c r="M87" s="184" t="e">
        <f>#REF!</f>
        <v>#REF!</v>
      </c>
      <c r="N87" s="184" t="e">
        <f>#REF!</f>
        <v>#REF!</v>
      </c>
      <c r="O87" s="184" t="e">
        <f>#REF!</f>
        <v>#REF!</v>
      </c>
      <c r="P87" s="184" t="e">
        <f>#REF!</f>
        <v>#REF!</v>
      </c>
      <c r="Q87" s="204" t="e">
        <f>#REF!</f>
        <v>#REF!</v>
      </c>
    </row>
    <row r="88" spans="2:17" s="6" customFormat="1" ht="21.75" customHeight="1">
      <c r="B88" s="442"/>
      <c r="C88" s="498" t="s">
        <v>22</v>
      </c>
      <c r="D88" s="499"/>
      <c r="E88" s="161" t="e">
        <f>#REF!</f>
        <v>#REF!</v>
      </c>
      <c r="F88" s="161" t="e">
        <f>#REF!</f>
        <v>#REF!</v>
      </c>
      <c r="G88" s="161" t="e">
        <f>#REF!</f>
        <v>#REF!</v>
      </c>
      <c r="H88" s="161" t="e">
        <f>#REF!</f>
        <v>#REF!</v>
      </c>
      <c r="I88" s="161" t="e">
        <f>#REF!</f>
        <v>#REF!</v>
      </c>
      <c r="J88" s="161" t="e">
        <f>#REF!</f>
        <v>#REF!</v>
      </c>
      <c r="K88" s="161" t="e">
        <f>#REF!</f>
        <v>#REF!</v>
      </c>
      <c r="L88" s="161" t="e">
        <f>#REF!</f>
        <v>#REF!</v>
      </c>
      <c r="M88" s="161" t="e">
        <f>#REF!</f>
        <v>#REF!</v>
      </c>
      <c r="N88" s="161" t="e">
        <f>#REF!</f>
        <v>#REF!</v>
      </c>
      <c r="O88" s="161" t="e">
        <f>#REF!</f>
        <v>#REF!</v>
      </c>
      <c r="P88" s="161" t="e">
        <f>#REF!</f>
        <v>#REF!</v>
      </c>
      <c r="Q88" s="189" t="e">
        <f>#REF!</f>
        <v>#REF!</v>
      </c>
    </row>
    <row r="89" spans="2:17" s="6" customFormat="1" ht="21.75" customHeight="1">
      <c r="B89" s="442"/>
      <c r="C89" s="450" t="s">
        <v>137</v>
      </c>
      <c r="D89" s="451"/>
      <c r="E89" s="184" t="e">
        <f>#REF!</f>
        <v>#REF!</v>
      </c>
      <c r="F89" s="184" t="e">
        <f>#REF!</f>
        <v>#REF!</v>
      </c>
      <c r="G89" s="184" t="e">
        <f>#REF!</f>
        <v>#REF!</v>
      </c>
      <c r="H89" s="184" t="e">
        <f>#REF!</f>
        <v>#REF!</v>
      </c>
      <c r="I89" s="184" t="e">
        <f>#REF!</f>
        <v>#REF!</v>
      </c>
      <c r="J89" s="184" t="e">
        <f>#REF!</f>
        <v>#REF!</v>
      </c>
      <c r="K89" s="184" t="e">
        <f>#REF!</f>
        <v>#REF!</v>
      </c>
      <c r="L89" s="184" t="e">
        <f>#REF!</f>
        <v>#REF!</v>
      </c>
      <c r="M89" s="184" t="e">
        <f>#REF!</f>
        <v>#REF!</v>
      </c>
      <c r="N89" s="184" t="e">
        <f>#REF!</f>
        <v>#REF!</v>
      </c>
      <c r="O89" s="184" t="e">
        <f>#REF!</f>
        <v>#REF!</v>
      </c>
      <c r="P89" s="184" t="e">
        <f>#REF!</f>
        <v>#REF!</v>
      </c>
      <c r="Q89" s="204" t="e">
        <f>#REF!</f>
        <v>#REF!</v>
      </c>
    </row>
    <row r="90" spans="2:17" s="6" customFormat="1" ht="21.75" customHeight="1">
      <c r="B90" s="442"/>
      <c r="C90" s="498" t="s">
        <v>23</v>
      </c>
      <c r="D90" s="499"/>
      <c r="E90" s="161" t="e">
        <f>#REF!</f>
        <v>#REF!</v>
      </c>
      <c r="F90" s="161" t="e">
        <f>#REF!</f>
        <v>#REF!</v>
      </c>
      <c r="G90" s="161" t="e">
        <f>#REF!</f>
        <v>#REF!</v>
      </c>
      <c r="H90" s="161" t="e">
        <f>#REF!</f>
        <v>#REF!</v>
      </c>
      <c r="I90" s="161" t="e">
        <f>#REF!</f>
        <v>#REF!</v>
      </c>
      <c r="J90" s="161" t="e">
        <f>#REF!</f>
        <v>#REF!</v>
      </c>
      <c r="K90" s="161" t="e">
        <f>#REF!</f>
        <v>#REF!</v>
      </c>
      <c r="L90" s="161" t="e">
        <f>#REF!</f>
        <v>#REF!</v>
      </c>
      <c r="M90" s="161" t="e">
        <f>#REF!</f>
        <v>#REF!</v>
      </c>
      <c r="N90" s="161" t="e">
        <f>#REF!</f>
        <v>#REF!</v>
      </c>
      <c r="O90" s="161" t="e">
        <f>#REF!</f>
        <v>#REF!</v>
      </c>
      <c r="P90" s="161" t="e">
        <f>#REF!</f>
        <v>#REF!</v>
      </c>
      <c r="Q90" s="189" t="e">
        <f>#REF!</f>
        <v>#REF!</v>
      </c>
    </row>
    <row r="91" spans="2:17" s="6" customFormat="1" ht="21.75" customHeight="1">
      <c r="B91" s="442"/>
      <c r="C91" s="450" t="s">
        <v>140</v>
      </c>
      <c r="D91" s="451"/>
      <c r="E91" s="184" t="e">
        <f>#REF!</f>
        <v>#REF!</v>
      </c>
      <c r="F91" s="184" t="e">
        <f>#REF!</f>
        <v>#REF!</v>
      </c>
      <c r="G91" s="184" t="e">
        <f>#REF!</f>
        <v>#REF!</v>
      </c>
      <c r="H91" s="184" t="e">
        <f>#REF!</f>
        <v>#REF!</v>
      </c>
      <c r="I91" s="184" t="e">
        <f>#REF!</f>
        <v>#REF!</v>
      </c>
      <c r="J91" s="184" t="e">
        <f>#REF!</f>
        <v>#REF!</v>
      </c>
      <c r="K91" s="184" t="e">
        <f>#REF!</f>
        <v>#REF!</v>
      </c>
      <c r="L91" s="184" t="e">
        <f>#REF!</f>
        <v>#REF!</v>
      </c>
      <c r="M91" s="184" t="e">
        <f>#REF!</f>
        <v>#REF!</v>
      </c>
      <c r="N91" s="184" t="e">
        <f>#REF!</f>
        <v>#REF!</v>
      </c>
      <c r="O91" s="184" t="e">
        <f>#REF!</f>
        <v>#REF!</v>
      </c>
      <c r="P91" s="184" t="e">
        <f>#REF!</f>
        <v>#REF!</v>
      </c>
      <c r="Q91" s="204" t="e">
        <f>#REF!</f>
        <v>#REF!</v>
      </c>
    </row>
    <row r="92" spans="2:17" s="6" customFormat="1" ht="21.75" customHeight="1">
      <c r="B92" s="442"/>
      <c r="C92" s="498" t="s">
        <v>24</v>
      </c>
      <c r="D92" s="499"/>
      <c r="E92" s="161" t="e">
        <f>#REF!</f>
        <v>#REF!</v>
      </c>
      <c r="F92" s="161" t="e">
        <f>#REF!</f>
        <v>#REF!</v>
      </c>
      <c r="G92" s="161" t="e">
        <f>#REF!</f>
        <v>#REF!</v>
      </c>
      <c r="H92" s="161" t="e">
        <f>#REF!</f>
        <v>#REF!</v>
      </c>
      <c r="I92" s="161" t="e">
        <f>#REF!</f>
        <v>#REF!</v>
      </c>
      <c r="J92" s="161" t="e">
        <f>#REF!</f>
        <v>#REF!</v>
      </c>
      <c r="K92" s="161" t="e">
        <f>#REF!</f>
        <v>#REF!</v>
      </c>
      <c r="L92" s="161" t="e">
        <f>#REF!</f>
        <v>#REF!</v>
      </c>
      <c r="M92" s="161" t="e">
        <f>#REF!</f>
        <v>#REF!</v>
      </c>
      <c r="N92" s="161" t="e">
        <f>#REF!</f>
        <v>#REF!</v>
      </c>
      <c r="O92" s="161" t="e">
        <f>#REF!</f>
        <v>#REF!</v>
      </c>
      <c r="P92" s="161" t="e">
        <f>#REF!</f>
        <v>#REF!</v>
      </c>
      <c r="Q92" s="189" t="e">
        <f>#REF!</f>
        <v>#REF!</v>
      </c>
    </row>
    <row r="93" spans="2:17" s="6" customFormat="1" ht="21.75" customHeight="1">
      <c r="B93" s="442"/>
      <c r="C93" s="450" t="s">
        <v>139</v>
      </c>
      <c r="D93" s="451"/>
      <c r="E93" s="184" t="e">
        <f>#REF!</f>
        <v>#REF!</v>
      </c>
      <c r="F93" s="184" t="e">
        <f>#REF!</f>
        <v>#REF!</v>
      </c>
      <c r="G93" s="184" t="e">
        <f>#REF!</f>
        <v>#REF!</v>
      </c>
      <c r="H93" s="184" t="e">
        <f>#REF!</f>
        <v>#REF!</v>
      </c>
      <c r="I93" s="184" t="e">
        <f>#REF!</f>
        <v>#REF!</v>
      </c>
      <c r="J93" s="184" t="e">
        <f>#REF!</f>
        <v>#REF!</v>
      </c>
      <c r="K93" s="184" t="e">
        <f>#REF!</f>
        <v>#REF!</v>
      </c>
      <c r="L93" s="184" t="e">
        <f>#REF!</f>
        <v>#REF!</v>
      </c>
      <c r="M93" s="184" t="e">
        <f>#REF!</f>
        <v>#REF!</v>
      </c>
      <c r="N93" s="184" t="e">
        <f>#REF!</f>
        <v>#REF!</v>
      </c>
      <c r="O93" s="184" t="e">
        <f>#REF!</f>
        <v>#REF!</v>
      </c>
      <c r="P93" s="184" t="e">
        <f>#REF!</f>
        <v>#REF!</v>
      </c>
      <c r="Q93" s="204" t="e">
        <f>#REF!</f>
        <v>#REF!</v>
      </c>
    </row>
    <row r="94" spans="2:17" s="6" customFormat="1" ht="21.75" customHeight="1" thickBot="1">
      <c r="B94" s="443"/>
      <c r="C94" s="454" t="s">
        <v>25</v>
      </c>
      <c r="D94" s="455"/>
      <c r="E94" s="190" t="e">
        <f>#REF!</f>
        <v>#REF!</v>
      </c>
      <c r="F94" s="190" t="e">
        <f>#REF!</f>
        <v>#REF!</v>
      </c>
      <c r="G94" s="190" t="e">
        <f>#REF!</f>
        <v>#REF!</v>
      </c>
      <c r="H94" s="190" t="e">
        <f>#REF!</f>
        <v>#REF!</v>
      </c>
      <c r="I94" s="190" t="e">
        <f>#REF!</f>
        <v>#REF!</v>
      </c>
      <c r="J94" s="190" t="e">
        <f>#REF!</f>
        <v>#REF!</v>
      </c>
      <c r="K94" s="190" t="e">
        <f>#REF!</f>
        <v>#REF!</v>
      </c>
      <c r="L94" s="190" t="e">
        <f>#REF!</f>
        <v>#REF!</v>
      </c>
      <c r="M94" s="190" t="e">
        <f>#REF!</f>
        <v>#REF!</v>
      </c>
      <c r="N94" s="190" t="e">
        <f>#REF!</f>
        <v>#REF!</v>
      </c>
      <c r="O94" s="190" t="e">
        <f>#REF!</f>
        <v>#REF!</v>
      </c>
      <c r="P94" s="190" t="e">
        <f>#REF!</f>
        <v>#REF!</v>
      </c>
      <c r="Q94" s="191" t="e">
        <f>#REF!</f>
        <v>#REF!</v>
      </c>
    </row>
    <row r="95" spans="2:17" ht="21.75" customHeight="1">
      <c r="B95" s="441" t="s">
        <v>113</v>
      </c>
      <c r="C95" s="456" t="s">
        <v>135</v>
      </c>
      <c r="D95" s="457"/>
      <c r="E95" s="236" t="e">
        <f>#REF!</f>
        <v>#REF!</v>
      </c>
      <c r="F95" s="166" t="e">
        <f>#REF!</f>
        <v>#REF!</v>
      </c>
      <c r="G95" s="166" t="e">
        <f>#REF!</f>
        <v>#REF!</v>
      </c>
      <c r="H95" s="166" t="e">
        <f>#REF!</f>
        <v>#REF!</v>
      </c>
      <c r="I95" s="166" t="e">
        <f>#REF!</f>
        <v>#REF!</v>
      </c>
      <c r="J95" s="166" t="e">
        <f>#REF!</f>
        <v>#REF!</v>
      </c>
      <c r="K95" s="166" t="e">
        <f>#REF!</f>
        <v>#REF!</v>
      </c>
      <c r="L95" s="166" t="e">
        <f>#REF!</f>
        <v>#REF!</v>
      </c>
      <c r="M95" s="166" t="e">
        <f>#REF!</f>
        <v>#REF!</v>
      </c>
      <c r="N95" s="166" t="e">
        <f>#REF!</f>
        <v>#REF!</v>
      </c>
      <c r="O95" s="166" t="e">
        <f>#REF!</f>
        <v>#REF!</v>
      </c>
      <c r="P95" s="166" t="e">
        <f>#REF!</f>
        <v>#REF!</v>
      </c>
      <c r="Q95" s="237" t="e">
        <f>#REF!</f>
        <v>#REF!</v>
      </c>
    </row>
    <row r="96" spans="2:17" ht="21.75" customHeight="1">
      <c r="B96" s="442"/>
      <c r="C96" s="498" t="s">
        <v>26</v>
      </c>
      <c r="D96" s="499"/>
      <c r="E96" s="238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89"/>
    </row>
    <row r="97" spans="2:17" ht="21.75" customHeight="1">
      <c r="B97" s="442"/>
      <c r="C97" s="450" t="s">
        <v>136</v>
      </c>
      <c r="D97" s="451"/>
      <c r="E97" s="239" t="e">
        <f>#REF!</f>
        <v>#REF!</v>
      </c>
      <c r="F97" s="173" t="e">
        <f>#REF!</f>
        <v>#REF!</v>
      </c>
      <c r="G97" s="173" t="e">
        <f>#REF!</f>
        <v>#REF!</v>
      </c>
      <c r="H97" s="173" t="e">
        <f>#REF!</f>
        <v>#REF!</v>
      </c>
      <c r="I97" s="173" t="e">
        <f>#REF!</f>
        <v>#REF!</v>
      </c>
      <c r="J97" s="173" t="e">
        <f>#REF!</f>
        <v>#REF!</v>
      </c>
      <c r="K97" s="173" t="e">
        <f>#REF!</f>
        <v>#REF!</v>
      </c>
      <c r="L97" s="173" t="e">
        <f>#REF!</f>
        <v>#REF!</v>
      </c>
      <c r="M97" s="173" t="e">
        <f>#REF!</f>
        <v>#REF!</v>
      </c>
      <c r="N97" s="173" t="e">
        <f>#REF!</f>
        <v>#REF!</v>
      </c>
      <c r="O97" s="173" t="e">
        <f>#REF!</f>
        <v>#REF!</v>
      </c>
      <c r="P97" s="173" t="e">
        <f>#REF!</f>
        <v>#REF!</v>
      </c>
      <c r="Q97" s="240" t="e">
        <f>#REF!</f>
        <v>#REF!</v>
      </c>
    </row>
    <row r="98" spans="2:17" ht="21.75" customHeight="1">
      <c r="B98" s="442"/>
      <c r="C98" s="498" t="s">
        <v>28</v>
      </c>
      <c r="D98" s="499"/>
      <c r="E98" s="238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89"/>
    </row>
    <row r="99" spans="2:17" ht="21.75" customHeight="1">
      <c r="B99" s="442"/>
      <c r="C99" s="450" t="s">
        <v>137</v>
      </c>
      <c r="D99" s="451"/>
      <c r="E99" s="239" t="e">
        <f>#REF!</f>
        <v>#REF!</v>
      </c>
      <c r="F99" s="173" t="e">
        <f>#REF!</f>
        <v>#REF!</v>
      </c>
      <c r="G99" s="173" t="e">
        <f>#REF!</f>
        <v>#REF!</v>
      </c>
      <c r="H99" s="173" t="e">
        <f>#REF!</f>
        <v>#REF!</v>
      </c>
      <c r="I99" s="173" t="e">
        <f>#REF!</f>
        <v>#REF!</v>
      </c>
      <c r="J99" s="173" t="e">
        <f>#REF!</f>
        <v>#REF!</v>
      </c>
      <c r="K99" s="173" t="e">
        <f>#REF!</f>
        <v>#REF!</v>
      </c>
      <c r="L99" s="173" t="e">
        <f>#REF!</f>
        <v>#REF!</v>
      </c>
      <c r="M99" s="173" t="e">
        <f>#REF!</f>
        <v>#REF!</v>
      </c>
      <c r="N99" s="173" t="e">
        <f>#REF!</f>
        <v>#REF!</v>
      </c>
      <c r="O99" s="173" t="e">
        <f>#REF!</f>
        <v>#REF!</v>
      </c>
      <c r="P99" s="173" t="e">
        <f>#REF!</f>
        <v>#REF!</v>
      </c>
      <c r="Q99" s="240" t="e">
        <f>#REF!</f>
        <v>#REF!</v>
      </c>
    </row>
    <row r="100" spans="2:17" ht="21.75" customHeight="1">
      <c r="B100" s="442"/>
      <c r="C100" s="448" t="s">
        <v>141</v>
      </c>
      <c r="D100" s="449"/>
      <c r="E100" s="238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89"/>
    </row>
    <row r="101" spans="2:17" ht="21.75" customHeight="1">
      <c r="B101" s="442"/>
      <c r="C101" s="450" t="s">
        <v>142</v>
      </c>
      <c r="D101" s="451"/>
      <c r="E101" s="239" t="e">
        <f>#REF!</f>
        <v>#REF!</v>
      </c>
      <c r="F101" s="173" t="e">
        <f>#REF!</f>
        <v>#REF!</v>
      </c>
      <c r="G101" s="173" t="e">
        <f>#REF!</f>
        <v>#REF!</v>
      </c>
      <c r="H101" s="173" t="e">
        <f>#REF!</f>
        <v>#REF!</v>
      </c>
      <c r="I101" s="173" t="e">
        <f>#REF!</f>
        <v>#REF!</v>
      </c>
      <c r="J101" s="173" t="e">
        <f>#REF!</f>
        <v>#REF!</v>
      </c>
      <c r="K101" s="173" t="e">
        <f>#REF!</f>
        <v>#REF!</v>
      </c>
      <c r="L101" s="173" t="e">
        <f>#REF!</f>
        <v>#REF!</v>
      </c>
      <c r="M101" s="173" t="e">
        <f>#REF!</f>
        <v>#REF!</v>
      </c>
      <c r="N101" s="173" t="e">
        <f>#REF!</f>
        <v>#REF!</v>
      </c>
      <c r="O101" s="173" t="e">
        <f>#REF!</f>
        <v>#REF!</v>
      </c>
      <c r="P101" s="173" t="e">
        <f>#REF!</f>
        <v>#REF!</v>
      </c>
      <c r="Q101" s="240" t="e">
        <f>#REF!</f>
        <v>#REF!</v>
      </c>
    </row>
    <row r="102" spans="2:17" ht="21.75" customHeight="1" thickBot="1">
      <c r="B102" s="443"/>
      <c r="C102" s="452" t="s">
        <v>31</v>
      </c>
      <c r="D102" s="453"/>
      <c r="E102" s="241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242"/>
    </row>
    <row r="103" spans="2:16" ht="19.5" customHeight="1">
      <c r="B103" s="7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2:16" ht="19.5" customHeight="1">
      <c r="B104" s="7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2:16" ht="19.5" customHeight="1">
      <c r="B105" s="7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2:16" ht="19.5" customHeight="1">
      <c r="B106" s="7"/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2:16" ht="19.5" customHeight="1">
      <c r="B107" s="7"/>
      <c r="C107" s="13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2:16" ht="19.5" customHeight="1">
      <c r="B108" s="7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2:16" ht="19.5" customHeight="1">
      <c r="B109" s="7"/>
      <c r="C109" s="13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2:16" ht="19.5" customHeight="1">
      <c r="B110" s="7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2:16" ht="19.5" customHeight="1">
      <c r="B111" s="7"/>
      <c r="C111" s="13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2:16" ht="19.5" customHeight="1">
      <c r="B112" s="7"/>
      <c r="C112" s="13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2:16" ht="19.5" customHeight="1">
      <c r="B113" s="7"/>
      <c r="C113" s="13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2:16" ht="19.5" customHeight="1">
      <c r="B114" s="7"/>
      <c r="C114" s="13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2:16" ht="19.5" customHeight="1">
      <c r="B115" s="7"/>
      <c r="C115" s="1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2:16" ht="19.5" customHeight="1">
      <c r="B116" s="7"/>
      <c r="C116" s="13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2:16" ht="19.5" customHeight="1">
      <c r="B117" s="7"/>
      <c r="C117" s="13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2:16" ht="19.5" customHeight="1">
      <c r="B118" s="7"/>
      <c r="C118" s="13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2:16" ht="19.5" customHeight="1">
      <c r="B119" s="7"/>
      <c r="C119" s="13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2:16" ht="19.5" customHeight="1">
      <c r="B120" s="7"/>
      <c r="C120" s="13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2:16" ht="19.5" customHeight="1">
      <c r="B121" s="7"/>
      <c r="C121" s="13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2:16" ht="19.5" customHeight="1">
      <c r="B122" s="7"/>
      <c r="C122" s="13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2:16" ht="19.5" customHeight="1">
      <c r="B123" s="7"/>
      <c r="C123" s="13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2:16" ht="19.5" customHeight="1">
      <c r="B124" s="7"/>
      <c r="C124" s="13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3:10" ht="15.75" customHeight="1">
      <c r="C125" s="6"/>
      <c r="D125" s="6"/>
      <c r="E125" s="6"/>
      <c r="F125" s="6"/>
      <c r="G125" s="6"/>
      <c r="H125" s="6"/>
      <c r="I125" s="6"/>
      <c r="J125" s="6"/>
    </row>
    <row r="126" spans="2:6" ht="24.75" customHeight="1">
      <c r="B126" s="446" t="s">
        <v>144</v>
      </c>
      <c r="C126" s="447"/>
      <c r="D126" s="13"/>
      <c r="E126" s="1"/>
      <c r="F126" s="2"/>
    </row>
    <row r="127" spans="5:6" ht="19.5" customHeight="1">
      <c r="E127" s="1"/>
      <c r="F127" s="2"/>
    </row>
    <row r="128" spans="5:6" ht="19.5" customHeight="1">
      <c r="E128" s="1"/>
      <c r="F128" s="2"/>
    </row>
    <row r="129" spans="2:17" ht="30" customHeight="1">
      <c r="B129" s="515" t="s">
        <v>251</v>
      </c>
      <c r="C129" s="515"/>
      <c r="D129" s="515"/>
      <c r="E129" s="515"/>
      <c r="F129" s="515"/>
      <c r="G129" s="515"/>
      <c r="H129" s="515"/>
      <c r="I129" s="515"/>
      <c r="J129" s="515"/>
      <c r="K129" s="515"/>
      <c r="L129" s="515"/>
      <c r="M129" s="515"/>
      <c r="N129" s="515"/>
      <c r="O129" s="515"/>
      <c r="P129" s="515"/>
      <c r="Q129" s="515"/>
    </row>
    <row r="130" spans="2:17" ht="19.5" customHeight="1">
      <c r="B130" s="3"/>
      <c r="C130" s="4"/>
      <c r="D130" s="4"/>
      <c r="E130" s="4"/>
      <c r="F130" s="5"/>
      <c r="G130" s="5"/>
      <c r="H130" s="5"/>
      <c r="I130" s="5"/>
      <c r="J130" s="4"/>
      <c r="K130" s="4"/>
      <c r="L130" s="4"/>
      <c r="M130" s="4"/>
      <c r="N130" s="4"/>
      <c r="O130" s="4"/>
      <c r="P130" s="4"/>
      <c r="Q130" s="4"/>
    </row>
    <row r="131" s="6" customFormat="1" ht="24.75" customHeight="1" thickBot="1">
      <c r="Q131" s="91" t="s">
        <v>1</v>
      </c>
    </row>
    <row r="132" spans="2:17" s="6" customFormat="1" ht="19.5" customHeight="1" thickTop="1">
      <c r="B132" s="101"/>
      <c r="C132" s="516" t="s">
        <v>108</v>
      </c>
      <c r="D132" s="516"/>
      <c r="E132" s="520" t="s">
        <v>175</v>
      </c>
      <c r="F132" s="522" t="s">
        <v>150</v>
      </c>
      <c r="G132" s="437" t="s">
        <v>2</v>
      </c>
      <c r="H132" s="458"/>
      <c r="I132" s="458"/>
      <c r="J132" s="438"/>
      <c r="K132" s="437" t="s">
        <v>152</v>
      </c>
      <c r="L132" s="438"/>
      <c r="M132" s="431" t="s">
        <v>110</v>
      </c>
      <c r="N132" s="431" t="s">
        <v>3</v>
      </c>
      <c r="O132" s="437" t="s">
        <v>4</v>
      </c>
      <c r="P132" s="438"/>
      <c r="Q132" s="518" t="s">
        <v>239</v>
      </c>
    </row>
    <row r="133" spans="2:17" s="7" customFormat="1" ht="19.5" customHeight="1">
      <c r="B133" s="102"/>
      <c r="C133" s="517"/>
      <c r="D133" s="517"/>
      <c r="E133" s="521"/>
      <c r="F133" s="523"/>
      <c r="G133" s="439"/>
      <c r="H133" s="459"/>
      <c r="I133" s="459"/>
      <c r="J133" s="440"/>
      <c r="K133" s="439"/>
      <c r="L133" s="440"/>
      <c r="M133" s="432"/>
      <c r="N133" s="432"/>
      <c r="O133" s="439"/>
      <c r="P133" s="440"/>
      <c r="Q133" s="519"/>
    </row>
    <row r="134" spans="2:17" s="6" customFormat="1" ht="19.5" customHeight="1">
      <c r="B134" s="102"/>
      <c r="C134" s="26"/>
      <c r="D134" s="26"/>
      <c r="E134" s="426" t="s">
        <v>5</v>
      </c>
      <c r="F134" s="425" t="s">
        <v>237</v>
      </c>
      <c r="G134" s="425" t="s">
        <v>6</v>
      </c>
      <c r="H134" s="425" t="s">
        <v>7</v>
      </c>
      <c r="I134" s="425" t="s">
        <v>8</v>
      </c>
      <c r="J134" s="425" t="s">
        <v>148</v>
      </c>
      <c r="K134" s="27" t="s">
        <v>9</v>
      </c>
      <c r="L134" s="28" t="s">
        <v>10</v>
      </c>
      <c r="M134" s="425" t="s">
        <v>238</v>
      </c>
      <c r="N134" s="29"/>
      <c r="O134" s="425" t="s">
        <v>245</v>
      </c>
      <c r="P134" s="422" t="s">
        <v>248</v>
      </c>
      <c r="Q134" s="103"/>
    </row>
    <row r="135" spans="2:17" s="6" customFormat="1" ht="19.5" customHeight="1">
      <c r="B135" s="102"/>
      <c r="C135" s="26"/>
      <c r="D135" s="26"/>
      <c r="E135" s="427"/>
      <c r="F135" s="423"/>
      <c r="G135" s="423"/>
      <c r="H135" s="423"/>
      <c r="I135" s="423"/>
      <c r="J135" s="423"/>
      <c r="K135" s="429" t="s">
        <v>109</v>
      </c>
      <c r="L135" s="429" t="s">
        <v>227</v>
      </c>
      <c r="M135" s="423"/>
      <c r="N135" s="104" t="s">
        <v>230</v>
      </c>
      <c r="O135" s="423"/>
      <c r="P135" s="423"/>
      <c r="Q135" s="105" t="s">
        <v>241</v>
      </c>
    </row>
    <row r="136" spans="2:17" s="6" customFormat="1" ht="19.5" customHeight="1">
      <c r="B136" s="433" t="s">
        <v>117</v>
      </c>
      <c r="C136" s="434"/>
      <c r="D136" s="26"/>
      <c r="E136" s="427"/>
      <c r="F136" s="423"/>
      <c r="G136" s="423"/>
      <c r="H136" s="423"/>
      <c r="I136" s="423"/>
      <c r="J136" s="423"/>
      <c r="K136" s="429"/>
      <c r="L136" s="429"/>
      <c r="M136" s="423"/>
      <c r="N136" s="30" t="s">
        <v>231</v>
      </c>
      <c r="O136" s="423"/>
      <c r="P136" s="423"/>
      <c r="Q136" s="106" t="s">
        <v>244</v>
      </c>
    </row>
    <row r="137" spans="2:17" s="6" customFormat="1" ht="19.5" customHeight="1" thickBot="1">
      <c r="B137" s="435"/>
      <c r="C137" s="436"/>
      <c r="D137" s="107"/>
      <c r="E137" s="428"/>
      <c r="F137" s="424"/>
      <c r="G137" s="424"/>
      <c r="H137" s="424"/>
      <c r="I137" s="424"/>
      <c r="J137" s="424"/>
      <c r="K137" s="430"/>
      <c r="L137" s="430"/>
      <c r="M137" s="424"/>
      <c r="N137" s="108"/>
      <c r="O137" s="424"/>
      <c r="P137" s="424"/>
      <c r="Q137" s="109"/>
    </row>
    <row r="138" spans="2:17" s="6" customFormat="1" ht="21.75" customHeight="1" thickTop="1">
      <c r="B138" s="480" t="s">
        <v>111</v>
      </c>
      <c r="C138" s="483" t="s">
        <v>135</v>
      </c>
      <c r="D138" s="484"/>
      <c r="E138" s="181">
        <f>'表-１'!D13</f>
        <v>0</v>
      </c>
      <c r="F138" s="181">
        <f>'表-１'!E13</f>
        <v>0</v>
      </c>
      <c r="G138" s="181">
        <f>'表-１'!F13</f>
        <v>0</v>
      </c>
      <c r="H138" s="181">
        <f>'表-１'!G13</f>
        <v>0</v>
      </c>
      <c r="I138" s="181">
        <f>'表-１'!H13</f>
        <v>0</v>
      </c>
      <c r="J138" s="181">
        <f>'表-１'!I13</f>
        <v>0</v>
      </c>
      <c r="K138" s="181">
        <f>'表-１'!J13</f>
        <v>0</v>
      </c>
      <c r="L138" s="181">
        <f>'表-１'!K13</f>
        <v>0</v>
      </c>
      <c r="M138" s="181">
        <f>'表-１'!L13</f>
        <v>0</v>
      </c>
      <c r="N138" s="182">
        <f>'表-１'!M13</f>
        <v>0</v>
      </c>
      <c r="O138" s="181">
        <f>'表-１'!N13</f>
        <v>0</v>
      </c>
      <c r="P138" s="181">
        <f>'表-１'!O13</f>
        <v>0</v>
      </c>
      <c r="Q138" s="183">
        <f>'表-１'!P13</f>
        <v>0</v>
      </c>
    </row>
    <row r="139" spans="2:17" s="6" customFormat="1" ht="21.75" customHeight="1">
      <c r="B139" s="481"/>
      <c r="C139" s="485" t="s">
        <v>12</v>
      </c>
      <c r="D139" s="486"/>
      <c r="E139" s="159">
        <f>'表-１'!D14</f>
        <v>0</v>
      </c>
      <c r="F139" s="159">
        <f>'表-１'!E14</f>
        <v>0</v>
      </c>
      <c r="G139" s="159">
        <f>'表-１'!F14</f>
        <v>0</v>
      </c>
      <c r="H139" s="159">
        <f>'表-１'!G14</f>
        <v>0</v>
      </c>
      <c r="I139" s="159">
        <f>'表-１'!H14</f>
        <v>0</v>
      </c>
      <c r="J139" s="159">
        <f>'表-１'!I14</f>
        <v>0</v>
      </c>
      <c r="K139" s="159">
        <f>'表-１'!J14</f>
        <v>0</v>
      </c>
      <c r="L139" s="159">
        <f>'表-１'!K14</f>
        <v>0</v>
      </c>
      <c r="M139" s="159">
        <f>'表-１'!L14</f>
        <v>0</v>
      </c>
      <c r="N139" s="159">
        <f>'表-１'!M14</f>
        <v>0</v>
      </c>
      <c r="O139" s="159">
        <f>'表-１'!N14</f>
        <v>0</v>
      </c>
      <c r="P139" s="159">
        <f>'表-１'!O14</f>
        <v>0</v>
      </c>
      <c r="Q139" s="160">
        <f>'表-１'!P14</f>
        <v>0</v>
      </c>
    </row>
    <row r="140" spans="2:17" s="12" customFormat="1" ht="21.75" customHeight="1">
      <c r="B140" s="481"/>
      <c r="C140" s="487" t="s">
        <v>136</v>
      </c>
      <c r="D140" s="488"/>
      <c r="E140" s="179">
        <f>'表-１'!D15</f>
        <v>0</v>
      </c>
      <c r="F140" s="179">
        <f>'表-１'!E15</f>
        <v>0</v>
      </c>
      <c r="G140" s="179">
        <f>'表-１'!F15</f>
        <v>0</v>
      </c>
      <c r="H140" s="179">
        <f>'表-１'!G15</f>
        <v>0</v>
      </c>
      <c r="I140" s="179">
        <f>'表-１'!H15</f>
        <v>0</v>
      </c>
      <c r="J140" s="179">
        <f>'表-１'!I15</f>
        <v>0</v>
      </c>
      <c r="K140" s="179">
        <f>'表-１'!J15</f>
        <v>0</v>
      </c>
      <c r="L140" s="179">
        <f>'表-１'!K15</f>
        <v>0</v>
      </c>
      <c r="M140" s="179">
        <f>'表-１'!L15</f>
        <v>0</v>
      </c>
      <c r="N140" s="184">
        <f>'表-１'!M15</f>
        <v>0</v>
      </c>
      <c r="O140" s="179">
        <f>'表-１'!N15</f>
        <v>0</v>
      </c>
      <c r="P140" s="179">
        <f>'表-１'!O15</f>
        <v>0</v>
      </c>
      <c r="Q140" s="180">
        <f>'表-１'!P15</f>
        <v>0</v>
      </c>
    </row>
    <row r="141" spans="2:17" s="6" customFormat="1" ht="21.75" customHeight="1">
      <c r="B141" s="481"/>
      <c r="C141" s="485" t="s">
        <v>14</v>
      </c>
      <c r="D141" s="486"/>
      <c r="E141" s="159">
        <f>'表-１'!D16</f>
        <v>0</v>
      </c>
      <c r="F141" s="159">
        <f>'表-１'!E16</f>
        <v>0</v>
      </c>
      <c r="G141" s="159">
        <f>'表-１'!F16</f>
        <v>0</v>
      </c>
      <c r="H141" s="159">
        <f>'表-１'!G16</f>
        <v>0</v>
      </c>
      <c r="I141" s="159">
        <f>'表-１'!H16</f>
        <v>0</v>
      </c>
      <c r="J141" s="159">
        <f>'表-１'!I16</f>
        <v>0</v>
      </c>
      <c r="K141" s="159">
        <f>'表-１'!J16</f>
        <v>0</v>
      </c>
      <c r="L141" s="159">
        <f>'表-１'!K16</f>
        <v>0</v>
      </c>
      <c r="M141" s="159">
        <f>'表-１'!L16</f>
        <v>0</v>
      </c>
      <c r="N141" s="161">
        <f>'表-１'!M16</f>
        <v>0</v>
      </c>
      <c r="O141" s="159">
        <f>'表-１'!N16</f>
        <v>0</v>
      </c>
      <c r="P141" s="159">
        <f>'表-１'!O16</f>
        <v>0</v>
      </c>
      <c r="Q141" s="160">
        <f>'表-１'!P16</f>
        <v>0</v>
      </c>
    </row>
    <row r="142" spans="2:17" s="6" customFormat="1" ht="21.75" customHeight="1">
      <c r="B142" s="481"/>
      <c r="C142" s="489" t="s">
        <v>137</v>
      </c>
      <c r="D142" s="488"/>
      <c r="E142" s="179">
        <f>'表-１'!D17</f>
        <v>24</v>
      </c>
      <c r="F142" s="179">
        <f>'表-１'!E17</f>
        <v>27</v>
      </c>
      <c r="G142" s="179">
        <f>'表-１'!F17</f>
        <v>30</v>
      </c>
      <c r="H142" s="179">
        <f>'表-１'!G17</f>
        <v>33</v>
      </c>
      <c r="I142" s="179">
        <f>'表-１'!H17</f>
        <v>36</v>
      </c>
      <c r="J142" s="179">
        <f>'表-１'!I17</f>
        <v>40</v>
      </c>
      <c r="K142" s="179">
        <f>'表-１'!J17</f>
        <v>33</v>
      </c>
      <c r="L142" s="179">
        <f>'表-１'!K17</f>
        <v>36</v>
      </c>
      <c r="M142" s="179">
        <f>'表-１'!L17</f>
        <v>16</v>
      </c>
      <c r="N142" s="179">
        <f>'表-１'!M17</f>
        <v>14</v>
      </c>
      <c r="O142" s="179">
        <f>'表-１'!N17</f>
        <v>43</v>
      </c>
      <c r="P142" s="179">
        <f>'表-１'!O17</f>
        <v>31</v>
      </c>
      <c r="Q142" s="180">
        <f>'表-１'!P17</f>
        <v>40</v>
      </c>
    </row>
    <row r="143" spans="2:17" s="6" customFormat="1" ht="21.75" customHeight="1">
      <c r="B143" s="481"/>
      <c r="C143" s="485" t="s">
        <v>16</v>
      </c>
      <c r="D143" s="486"/>
      <c r="E143" s="159">
        <f>'表-１'!D18</f>
        <v>39</v>
      </c>
      <c r="F143" s="159">
        <f>'表-１'!E18</f>
        <v>34</v>
      </c>
      <c r="G143" s="159">
        <f>'表-１'!F18</f>
        <v>43</v>
      </c>
      <c r="H143" s="159">
        <f>'表-１'!G18</f>
        <v>38</v>
      </c>
      <c r="I143" s="159">
        <f>'表-１'!H18</f>
        <v>45</v>
      </c>
      <c r="J143" s="159">
        <f>'表-１'!I18</f>
        <v>42</v>
      </c>
      <c r="K143" s="159">
        <f>'表-１'!J18</f>
        <v>38</v>
      </c>
      <c r="L143" s="159">
        <f>'表-１'!K18</f>
        <v>40</v>
      </c>
      <c r="M143" s="159">
        <f>'表-１'!L18</f>
        <v>7</v>
      </c>
      <c r="N143" s="159">
        <f>'表-１'!M18</f>
        <v>16</v>
      </c>
      <c r="O143" s="159">
        <f>'表-１'!N18</f>
        <v>42</v>
      </c>
      <c r="P143" s="159">
        <f>'表-１'!O18</f>
        <v>31</v>
      </c>
      <c r="Q143" s="160">
        <f>'表-１'!P18</f>
        <v>43</v>
      </c>
    </row>
    <row r="144" spans="2:17" s="6" customFormat="1" ht="21.75" customHeight="1">
      <c r="B144" s="481"/>
      <c r="C144" s="489" t="s">
        <v>138</v>
      </c>
      <c r="D144" s="488"/>
      <c r="E144" s="179">
        <f>'表-１'!D19</f>
        <v>23</v>
      </c>
      <c r="F144" s="179">
        <f>'表-１'!E19</f>
        <v>20</v>
      </c>
      <c r="G144" s="179">
        <f>'表-１'!F19</f>
        <v>17</v>
      </c>
      <c r="H144" s="179">
        <f>'表-１'!G19</f>
        <v>14</v>
      </c>
      <c r="I144" s="179">
        <f>'表-１'!H19</f>
        <v>11</v>
      </c>
      <c r="J144" s="179">
        <f>'表-１'!I19</f>
        <v>7</v>
      </c>
      <c r="K144" s="179">
        <f>'表-１'!J19</f>
        <v>14</v>
      </c>
      <c r="L144" s="179">
        <f>'表-１'!K19</f>
        <v>11</v>
      </c>
      <c r="M144" s="179">
        <f>'表-１'!L19</f>
        <v>31</v>
      </c>
      <c r="N144" s="179">
        <f>'表-１'!M19</f>
        <v>33</v>
      </c>
      <c r="O144" s="179">
        <f>'表-１'!N19</f>
        <v>4</v>
      </c>
      <c r="P144" s="179">
        <f>'表-１'!O19</f>
        <v>16</v>
      </c>
      <c r="Q144" s="180">
        <f>'表-１'!P19</f>
        <v>7</v>
      </c>
    </row>
    <row r="145" spans="2:17" s="6" customFormat="1" ht="21.75" customHeight="1">
      <c r="B145" s="481"/>
      <c r="C145" s="485" t="s">
        <v>18</v>
      </c>
      <c r="D145" s="486"/>
      <c r="E145" s="159">
        <f>'表-１'!D20</f>
        <v>8</v>
      </c>
      <c r="F145" s="159">
        <f>'表-１'!E20</f>
        <v>13</v>
      </c>
      <c r="G145" s="159">
        <f>'表-１'!F20</f>
        <v>4</v>
      </c>
      <c r="H145" s="159">
        <f>'表-１'!G20</f>
        <v>9</v>
      </c>
      <c r="I145" s="159">
        <f>'表-１'!H20</f>
        <v>2</v>
      </c>
      <c r="J145" s="159">
        <f>'表-１'!I20</f>
        <v>5</v>
      </c>
      <c r="K145" s="159">
        <f>'表-１'!J20</f>
        <v>9</v>
      </c>
      <c r="L145" s="159">
        <f>'表-１'!K20</f>
        <v>7</v>
      </c>
      <c r="M145" s="159">
        <f>'表-１'!L20</f>
        <v>40</v>
      </c>
      <c r="N145" s="159">
        <f>'表-１'!M20</f>
        <v>31</v>
      </c>
      <c r="O145" s="159">
        <f>'表-１'!N20</f>
        <v>5</v>
      </c>
      <c r="P145" s="159">
        <f>'表-１'!O20</f>
        <v>16</v>
      </c>
      <c r="Q145" s="160">
        <f>'表-１'!P20</f>
        <v>4</v>
      </c>
    </row>
    <row r="146" spans="2:17" s="6" customFormat="1" ht="21.75" customHeight="1">
      <c r="B146" s="481"/>
      <c r="C146" s="489" t="s">
        <v>139</v>
      </c>
      <c r="D146" s="488"/>
      <c r="E146" s="179">
        <f>'表-１'!D21</f>
        <v>0</v>
      </c>
      <c r="F146" s="179">
        <f>'表-１'!E21</f>
        <v>0</v>
      </c>
      <c r="G146" s="179">
        <f>'表-１'!F21</f>
        <v>0</v>
      </c>
      <c r="H146" s="179">
        <f>'表-１'!G21</f>
        <v>0</v>
      </c>
      <c r="I146" s="179">
        <f>'表-１'!H21</f>
        <v>0</v>
      </c>
      <c r="J146" s="179">
        <f>'表-１'!I21</f>
        <v>0</v>
      </c>
      <c r="K146" s="179">
        <f>'表-１'!J21</f>
        <v>0</v>
      </c>
      <c r="L146" s="179">
        <f>'表-１'!K21</f>
        <v>0</v>
      </c>
      <c r="M146" s="179">
        <f>'表-１'!L21</f>
        <v>0</v>
      </c>
      <c r="N146" s="179">
        <f>'表-１'!M21</f>
        <v>0</v>
      </c>
      <c r="O146" s="179">
        <f>'表-１'!N21</f>
        <v>0</v>
      </c>
      <c r="P146" s="179">
        <f>'表-１'!O21</f>
        <v>0</v>
      </c>
      <c r="Q146" s="180">
        <f>'表-１'!P21</f>
        <v>0</v>
      </c>
    </row>
    <row r="147" spans="2:17" s="6" customFormat="1" ht="21.75" customHeight="1" thickBot="1">
      <c r="B147" s="482"/>
      <c r="C147" s="490" t="s">
        <v>20</v>
      </c>
      <c r="D147" s="491"/>
      <c r="E147" s="162">
        <f>'表-１'!D22</f>
        <v>0</v>
      </c>
      <c r="F147" s="162">
        <f>'表-１'!E22</f>
        <v>0</v>
      </c>
      <c r="G147" s="162">
        <f>'表-１'!F22</f>
        <v>0</v>
      </c>
      <c r="H147" s="162">
        <f>'表-１'!G22</f>
        <v>0</v>
      </c>
      <c r="I147" s="162">
        <f>'表-１'!H22</f>
        <v>0</v>
      </c>
      <c r="J147" s="162">
        <f>'表-１'!I22</f>
        <v>0</v>
      </c>
      <c r="K147" s="162">
        <f>'表-１'!J22</f>
        <v>0</v>
      </c>
      <c r="L147" s="162">
        <f>'表-１'!K22</f>
        <v>0</v>
      </c>
      <c r="M147" s="162">
        <f>'表-１'!L22</f>
        <v>0</v>
      </c>
      <c r="N147" s="162">
        <f>'表-１'!M22</f>
        <v>0</v>
      </c>
      <c r="O147" s="162">
        <f>'表-１'!N22</f>
        <v>0</v>
      </c>
      <c r="P147" s="162">
        <f>'表-１'!O22</f>
        <v>0</v>
      </c>
      <c r="Q147" s="163">
        <f>'表-１'!P22</f>
        <v>0</v>
      </c>
    </row>
    <row r="148" spans="2:17" s="6" customFormat="1" ht="21.75" customHeight="1">
      <c r="B148" s="480" t="s">
        <v>112</v>
      </c>
      <c r="C148" s="524" t="s">
        <v>135</v>
      </c>
      <c r="D148" s="525"/>
      <c r="E148" s="181">
        <f>'表-１'!D23</f>
        <v>0</v>
      </c>
      <c r="F148" s="181">
        <f>'表-１'!E23</f>
        <v>0</v>
      </c>
      <c r="G148" s="181">
        <f>'表-１'!F23</f>
        <v>0</v>
      </c>
      <c r="H148" s="181">
        <f>'表-１'!G23</f>
        <v>0</v>
      </c>
      <c r="I148" s="181">
        <f>'表-１'!H23</f>
        <v>0</v>
      </c>
      <c r="J148" s="181">
        <f>'表-１'!I23</f>
        <v>0</v>
      </c>
      <c r="K148" s="181">
        <f>'表-１'!J23</f>
        <v>0</v>
      </c>
      <c r="L148" s="181">
        <f>'表-１'!K23</f>
        <v>0</v>
      </c>
      <c r="M148" s="181">
        <f>'表-１'!L23</f>
        <v>0</v>
      </c>
      <c r="N148" s="181">
        <f>'表-１'!M23</f>
        <v>0</v>
      </c>
      <c r="O148" s="181">
        <f>'表-１'!N23</f>
        <v>0</v>
      </c>
      <c r="P148" s="181">
        <f>'表-１'!O23</f>
        <v>0</v>
      </c>
      <c r="Q148" s="185">
        <f>'表-１'!P23</f>
        <v>0</v>
      </c>
    </row>
    <row r="149" spans="2:17" s="6" customFormat="1" ht="21.75" customHeight="1">
      <c r="B149" s="481"/>
      <c r="C149" s="485" t="s">
        <v>21</v>
      </c>
      <c r="D149" s="486"/>
      <c r="E149" s="159">
        <f>'表-１'!D24</f>
        <v>0</v>
      </c>
      <c r="F149" s="159">
        <f>'表-１'!E24</f>
        <v>0</v>
      </c>
      <c r="G149" s="159">
        <f>'表-１'!F24</f>
        <v>0</v>
      </c>
      <c r="H149" s="159">
        <f>'表-１'!G24</f>
        <v>0</v>
      </c>
      <c r="I149" s="159">
        <f>'表-１'!H24</f>
        <v>0</v>
      </c>
      <c r="J149" s="159">
        <f>'表-１'!I24</f>
        <v>0</v>
      </c>
      <c r="K149" s="159">
        <f>'表-１'!J24</f>
        <v>0</v>
      </c>
      <c r="L149" s="159">
        <f>'表-１'!K24</f>
        <v>0</v>
      </c>
      <c r="M149" s="159">
        <f>'表-１'!L24</f>
        <v>0</v>
      </c>
      <c r="N149" s="159">
        <f>'表-１'!M24</f>
        <v>0</v>
      </c>
      <c r="O149" s="159">
        <f>'表-１'!N24</f>
        <v>0</v>
      </c>
      <c r="P149" s="159">
        <f>'表-１'!O24</f>
        <v>0</v>
      </c>
      <c r="Q149" s="160">
        <f>'表-１'!P24</f>
        <v>0</v>
      </c>
    </row>
    <row r="150" spans="2:17" s="6" customFormat="1" ht="21.75" customHeight="1">
      <c r="B150" s="481"/>
      <c r="C150" s="489" t="s">
        <v>136</v>
      </c>
      <c r="D150" s="488"/>
      <c r="E150" s="179">
        <f>'表-１'!D25</f>
        <v>1</v>
      </c>
      <c r="F150" s="179">
        <f>'表-１'!E25</f>
        <v>3</v>
      </c>
      <c r="G150" s="179">
        <f>'表-１'!F25</f>
        <v>0</v>
      </c>
      <c r="H150" s="179">
        <f>'表-１'!G25</f>
        <v>1</v>
      </c>
      <c r="I150" s="179">
        <f>'表-１'!H25</f>
        <v>4</v>
      </c>
      <c r="J150" s="179">
        <f>'表-１'!I25</f>
        <v>3</v>
      </c>
      <c r="K150" s="179">
        <f>'表-１'!J25</f>
        <v>7</v>
      </c>
      <c r="L150" s="179">
        <f>'表-１'!K25</f>
        <v>6</v>
      </c>
      <c r="M150" s="179">
        <f>'表-１'!L25</f>
        <v>0</v>
      </c>
      <c r="N150" s="179">
        <f>'表-１'!M25</f>
        <v>1</v>
      </c>
      <c r="O150" s="179">
        <f>'表-１'!N25</f>
        <v>1</v>
      </c>
      <c r="P150" s="179">
        <f>'表-１'!O25</f>
        <v>1</v>
      </c>
      <c r="Q150" s="180">
        <f>'表-１'!P25</f>
        <v>1</v>
      </c>
    </row>
    <row r="151" spans="2:17" s="6" customFormat="1" ht="21.75" customHeight="1">
      <c r="B151" s="481"/>
      <c r="C151" s="485" t="s">
        <v>22</v>
      </c>
      <c r="D151" s="486"/>
      <c r="E151" s="159">
        <f>'表-１'!D26</f>
        <v>1</v>
      </c>
      <c r="F151" s="159">
        <f>'表-１'!E26</f>
        <v>5</v>
      </c>
      <c r="G151" s="159">
        <f>'表-１'!F26</f>
        <v>0</v>
      </c>
      <c r="H151" s="159">
        <f>'表-１'!G26</f>
        <v>1</v>
      </c>
      <c r="I151" s="159">
        <f>'表-１'!H26</f>
        <v>1</v>
      </c>
      <c r="J151" s="159">
        <f>'表-１'!I26</f>
        <v>2</v>
      </c>
      <c r="K151" s="159">
        <f>'表-１'!J26</f>
        <v>10</v>
      </c>
      <c r="L151" s="159">
        <f>'表-１'!K26</f>
        <v>13</v>
      </c>
      <c r="M151" s="159">
        <f>'表-１'!L26</f>
        <v>0</v>
      </c>
      <c r="N151" s="159">
        <f>'表-１'!M26</f>
        <v>2</v>
      </c>
      <c r="O151" s="159">
        <f>'表-１'!N26</f>
        <v>2</v>
      </c>
      <c r="P151" s="159">
        <f>'表-１'!O26</f>
        <v>2</v>
      </c>
      <c r="Q151" s="160">
        <f>'表-１'!P26</f>
        <v>0</v>
      </c>
    </row>
    <row r="152" spans="2:17" s="6" customFormat="1" ht="21.75" customHeight="1">
      <c r="B152" s="481"/>
      <c r="C152" s="489" t="s">
        <v>137</v>
      </c>
      <c r="D152" s="488"/>
      <c r="E152" s="179">
        <f>'表-１'!D27</f>
        <v>45</v>
      </c>
      <c r="F152" s="179">
        <f>'表-１'!E27</f>
        <v>43</v>
      </c>
      <c r="G152" s="179">
        <f>'表-１'!F27</f>
        <v>45</v>
      </c>
      <c r="H152" s="179">
        <f>'表-１'!G27</f>
        <v>40</v>
      </c>
      <c r="I152" s="179">
        <f>'表-１'!H27</f>
        <v>40</v>
      </c>
      <c r="J152" s="179">
        <f>'表-１'!I27</f>
        <v>39</v>
      </c>
      <c r="K152" s="179">
        <f>'表-１'!J27</f>
        <v>40</v>
      </c>
      <c r="L152" s="179">
        <f>'表-１'!K27</f>
        <v>41</v>
      </c>
      <c r="M152" s="179">
        <f>'表-１'!L27</f>
        <v>45</v>
      </c>
      <c r="N152" s="179">
        <f>'表-１'!M27</f>
        <v>43</v>
      </c>
      <c r="O152" s="179">
        <f>'表-１'!N27</f>
        <v>46</v>
      </c>
      <c r="P152" s="179">
        <f>'表-１'!O27</f>
        <v>40</v>
      </c>
      <c r="Q152" s="180">
        <f>'表-１'!P27</f>
        <v>46</v>
      </c>
    </row>
    <row r="153" spans="2:17" s="6" customFormat="1" ht="21.75" customHeight="1">
      <c r="B153" s="481"/>
      <c r="C153" s="485" t="s">
        <v>23</v>
      </c>
      <c r="D153" s="486"/>
      <c r="E153" s="159">
        <f>'表-１'!D28</f>
        <v>45</v>
      </c>
      <c r="F153" s="159">
        <f>'表-１'!E28</f>
        <v>41</v>
      </c>
      <c r="G153" s="159">
        <f>'表-１'!F28</f>
        <v>45</v>
      </c>
      <c r="H153" s="159">
        <f>'表-１'!G28</f>
        <v>43</v>
      </c>
      <c r="I153" s="159">
        <f>'表-１'!H28</f>
        <v>44</v>
      </c>
      <c r="J153" s="159">
        <f>'表-１'!I28</f>
        <v>40</v>
      </c>
      <c r="K153" s="159">
        <f>'表-１'!J28</f>
        <v>37</v>
      </c>
      <c r="L153" s="159">
        <f>'表-１'!K28</f>
        <v>34</v>
      </c>
      <c r="M153" s="159">
        <f>'表-１'!L28</f>
        <v>46</v>
      </c>
      <c r="N153" s="159">
        <f>'表-１'!M28</f>
        <v>45</v>
      </c>
      <c r="O153" s="159">
        <f>'表-１'!N28</f>
        <v>45</v>
      </c>
      <c r="P153" s="159">
        <f>'表-１'!O28</f>
        <v>43</v>
      </c>
      <c r="Q153" s="160">
        <f>'表-１'!P28</f>
        <v>47</v>
      </c>
    </row>
    <row r="154" spans="2:17" s="6" customFormat="1" ht="21.75" customHeight="1">
      <c r="B154" s="481"/>
      <c r="C154" s="489" t="s">
        <v>140</v>
      </c>
      <c r="D154" s="488"/>
      <c r="E154" s="179">
        <f>'表-１'!D29</f>
        <v>1</v>
      </c>
      <c r="F154" s="179">
        <f>'表-１'!E29</f>
        <v>1</v>
      </c>
      <c r="G154" s="179">
        <f>'表-１'!F29</f>
        <v>2</v>
      </c>
      <c r="H154" s="179">
        <f>'表-１'!G29</f>
        <v>6</v>
      </c>
      <c r="I154" s="179">
        <f>'表-１'!H29</f>
        <v>3</v>
      </c>
      <c r="J154" s="179">
        <f>'表-１'!I29</f>
        <v>5</v>
      </c>
      <c r="K154" s="179">
        <f>'表-１'!J29</f>
        <v>0</v>
      </c>
      <c r="L154" s="179">
        <f>'表-１'!K29</f>
        <v>0</v>
      </c>
      <c r="M154" s="179">
        <f>'表-１'!L29</f>
        <v>2</v>
      </c>
      <c r="N154" s="179">
        <f>'表-１'!M29</f>
        <v>3</v>
      </c>
      <c r="O154" s="179">
        <f>'表-１'!N29</f>
        <v>0</v>
      </c>
      <c r="P154" s="179">
        <f>'表-１'!O29</f>
        <v>6</v>
      </c>
      <c r="Q154" s="180">
        <f>'表-１'!P29</f>
        <v>0</v>
      </c>
    </row>
    <row r="155" spans="2:17" s="6" customFormat="1" ht="21.75" customHeight="1">
      <c r="B155" s="481"/>
      <c r="C155" s="485" t="s">
        <v>24</v>
      </c>
      <c r="D155" s="486"/>
      <c r="E155" s="159">
        <f>'表-１'!D30</f>
        <v>1</v>
      </c>
      <c r="F155" s="159">
        <f>'表-１'!E30</f>
        <v>1</v>
      </c>
      <c r="G155" s="159">
        <f>'表-１'!F30</f>
        <v>2</v>
      </c>
      <c r="H155" s="159">
        <f>'表-１'!G30</f>
        <v>3</v>
      </c>
      <c r="I155" s="159">
        <f>'表-１'!H30</f>
        <v>2</v>
      </c>
      <c r="J155" s="159">
        <f>'表-１'!I30</f>
        <v>5</v>
      </c>
      <c r="K155" s="159">
        <f>'表-１'!J30</f>
        <v>0</v>
      </c>
      <c r="L155" s="159">
        <f>'表-１'!K30</f>
        <v>0</v>
      </c>
      <c r="M155" s="159">
        <f>'表-１'!L30</f>
        <v>1</v>
      </c>
      <c r="N155" s="159">
        <f>'表-１'!M30</f>
        <v>0</v>
      </c>
      <c r="O155" s="159">
        <f>'表-１'!N30</f>
        <v>0</v>
      </c>
      <c r="P155" s="159">
        <f>'表-１'!O30</f>
        <v>2</v>
      </c>
      <c r="Q155" s="160">
        <f>'表-１'!P30</f>
        <v>0</v>
      </c>
    </row>
    <row r="156" spans="2:17" s="6" customFormat="1" ht="21.75" customHeight="1">
      <c r="B156" s="481"/>
      <c r="C156" s="489" t="s">
        <v>139</v>
      </c>
      <c r="D156" s="488"/>
      <c r="E156" s="179">
        <f>'表-１'!D31</f>
        <v>0</v>
      </c>
      <c r="F156" s="179">
        <f>'表-１'!E31</f>
        <v>0</v>
      </c>
      <c r="G156" s="179">
        <f>'表-１'!F31</f>
        <v>0</v>
      </c>
      <c r="H156" s="179">
        <f>'表-１'!G31</f>
        <v>0</v>
      </c>
      <c r="I156" s="179">
        <f>'表-１'!H31</f>
        <v>0</v>
      </c>
      <c r="J156" s="179">
        <f>'表-１'!I31</f>
        <v>0</v>
      </c>
      <c r="K156" s="179">
        <f>'表-１'!J31</f>
        <v>0</v>
      </c>
      <c r="L156" s="179">
        <f>'表-１'!K31</f>
        <v>0</v>
      </c>
      <c r="M156" s="179">
        <f>'表-１'!L31</f>
        <v>0</v>
      </c>
      <c r="N156" s="179">
        <f>'表-１'!M31</f>
        <v>0</v>
      </c>
      <c r="O156" s="179">
        <f>'表-１'!N31</f>
        <v>0</v>
      </c>
      <c r="P156" s="179">
        <f>'表-１'!O31</f>
        <v>0</v>
      </c>
      <c r="Q156" s="180">
        <f>'表-１'!P31</f>
        <v>0</v>
      </c>
    </row>
    <row r="157" spans="2:17" s="6" customFormat="1" ht="21.75" customHeight="1" thickBot="1">
      <c r="B157" s="482"/>
      <c r="C157" s="490" t="s">
        <v>25</v>
      </c>
      <c r="D157" s="491"/>
      <c r="E157" s="162">
        <f>'表-１'!D32</f>
        <v>0</v>
      </c>
      <c r="F157" s="162">
        <f>'表-１'!E32</f>
        <v>0</v>
      </c>
      <c r="G157" s="162">
        <f>'表-１'!F32</f>
        <v>0</v>
      </c>
      <c r="H157" s="162">
        <f>'表-１'!G32</f>
        <v>0</v>
      </c>
      <c r="I157" s="162">
        <f>'表-１'!H32</f>
        <v>0</v>
      </c>
      <c r="J157" s="162">
        <f>'表-１'!I32</f>
        <v>0</v>
      </c>
      <c r="K157" s="162">
        <f>'表-１'!J32</f>
        <v>0</v>
      </c>
      <c r="L157" s="162">
        <f>'表-１'!K32</f>
        <v>0</v>
      </c>
      <c r="M157" s="162">
        <f>'表-１'!L32</f>
        <v>0</v>
      </c>
      <c r="N157" s="162">
        <f>'表-１'!M32</f>
        <v>0</v>
      </c>
      <c r="O157" s="162">
        <f>'表-１'!N32</f>
        <v>0</v>
      </c>
      <c r="P157" s="162">
        <f>'表-１'!O32</f>
        <v>0</v>
      </c>
      <c r="Q157" s="163">
        <f>'表-１'!P32</f>
        <v>0</v>
      </c>
    </row>
    <row r="158" spans="2:17" ht="21.75" customHeight="1">
      <c r="B158" s="480" t="s">
        <v>113</v>
      </c>
      <c r="C158" s="507" t="s">
        <v>135</v>
      </c>
      <c r="D158" s="508"/>
      <c r="E158" s="164" t="str">
        <f>'表-１'!D33</f>
        <v>―</v>
      </c>
      <c r="F158" s="165" t="str">
        <f>'表-１'!E33</f>
        <v>―</v>
      </c>
      <c r="G158" s="165">
        <f>'表-１'!F33</f>
        <v>0</v>
      </c>
      <c r="H158" s="166">
        <f>'表-１'!G33</f>
        <v>0</v>
      </c>
      <c r="I158" s="165">
        <f>'表-１'!H33</f>
        <v>0</v>
      </c>
      <c r="J158" s="166">
        <f>'表-１'!I33</f>
        <v>1</v>
      </c>
      <c r="K158" s="166" t="str">
        <f>'表-１'!J33</f>
        <v>―</v>
      </c>
      <c r="L158" s="166" t="str">
        <f>'表-１'!K33</f>
        <v>―</v>
      </c>
      <c r="M158" s="166">
        <f>'表-１'!L33</f>
        <v>0</v>
      </c>
      <c r="N158" s="166">
        <f>'表-１'!M33</f>
        <v>0</v>
      </c>
      <c r="O158" s="166">
        <f>'表-１'!N33</f>
        <v>0</v>
      </c>
      <c r="P158" s="165">
        <f>'表-１'!O33</f>
        <v>0</v>
      </c>
      <c r="Q158" s="167" t="str">
        <f>'表-１'!P33</f>
        <v>―</v>
      </c>
    </row>
    <row r="159" spans="2:17" ht="21.75" customHeight="1">
      <c r="B159" s="481"/>
      <c r="C159" s="485" t="s">
        <v>26</v>
      </c>
      <c r="D159" s="486"/>
      <c r="E159" s="168" t="str">
        <f>'表-１'!D34</f>
        <v>―</v>
      </c>
      <c r="F159" s="169" t="str">
        <f>'表-１'!E34</f>
        <v>―</v>
      </c>
      <c r="G159" s="169">
        <f>'表-１'!F34</f>
        <v>0</v>
      </c>
      <c r="H159" s="169">
        <f>'表-１'!G34</f>
        <v>0</v>
      </c>
      <c r="I159" s="169">
        <f>'表-１'!H34</f>
        <v>0</v>
      </c>
      <c r="J159" s="170">
        <f>'表-１'!I34</f>
        <v>0</v>
      </c>
      <c r="K159" s="170" t="str">
        <f>'表-１'!J34</f>
        <v>―</v>
      </c>
      <c r="L159" s="170" t="str">
        <f>'表-１'!K34</f>
        <v>―</v>
      </c>
      <c r="M159" s="170">
        <f>'表-１'!L34</f>
        <v>0</v>
      </c>
      <c r="N159" s="170">
        <f>'表-１'!M34</f>
        <v>0</v>
      </c>
      <c r="O159" s="170">
        <f>'表-１'!N34</f>
        <v>0</v>
      </c>
      <c r="P159" s="169">
        <f>'表-１'!O34</f>
        <v>0</v>
      </c>
      <c r="Q159" s="160" t="str">
        <f>'表-１'!P34</f>
        <v>―</v>
      </c>
    </row>
    <row r="160" spans="2:17" ht="21.75" customHeight="1">
      <c r="B160" s="481"/>
      <c r="C160" s="489" t="s">
        <v>136</v>
      </c>
      <c r="D160" s="488"/>
      <c r="E160" s="171" t="str">
        <f>'表-１'!D35</f>
        <v>―</v>
      </c>
      <c r="F160" s="172" t="str">
        <f>'表-１'!E35</f>
        <v>―</v>
      </c>
      <c r="G160" s="172">
        <f>'表-１'!F35</f>
        <v>35</v>
      </c>
      <c r="H160" s="172">
        <f>'表-１'!G35</f>
        <v>37</v>
      </c>
      <c r="I160" s="172">
        <f>'表-１'!H35</f>
        <v>40</v>
      </c>
      <c r="J160" s="173">
        <f>'表-１'!I35</f>
        <v>32</v>
      </c>
      <c r="K160" s="173" t="str">
        <f>'表-１'!J35</f>
        <v>―</v>
      </c>
      <c r="L160" s="173" t="str">
        <f>'表-１'!K35</f>
        <v>―</v>
      </c>
      <c r="M160" s="173">
        <f>'表-１'!L35</f>
        <v>43</v>
      </c>
      <c r="N160" s="173">
        <f>'表-１'!M35</f>
        <v>38</v>
      </c>
      <c r="O160" s="173">
        <f>'表-１'!N35</f>
        <v>34</v>
      </c>
      <c r="P160" s="172">
        <f>'表-１'!O35</f>
        <v>28</v>
      </c>
      <c r="Q160" s="174" t="str">
        <f>'表-１'!P35</f>
        <v>―</v>
      </c>
    </row>
    <row r="161" spans="2:17" ht="21.75" customHeight="1">
      <c r="B161" s="481"/>
      <c r="C161" s="485" t="s">
        <v>28</v>
      </c>
      <c r="D161" s="486"/>
      <c r="E161" s="168" t="str">
        <f>'表-１'!D36</f>
        <v>―</v>
      </c>
      <c r="F161" s="169" t="str">
        <f>'表-１'!E36</f>
        <v>―</v>
      </c>
      <c r="G161" s="169">
        <f>'表-１'!F36</f>
        <v>0</v>
      </c>
      <c r="H161" s="169">
        <f>'表-１'!G36</f>
        <v>0</v>
      </c>
      <c r="I161" s="169">
        <f>'表-１'!H36</f>
        <v>0</v>
      </c>
      <c r="J161" s="170">
        <f>'表-１'!I36</f>
        <v>0</v>
      </c>
      <c r="K161" s="170" t="str">
        <f>'表-１'!J36</f>
        <v>―</v>
      </c>
      <c r="L161" s="170" t="str">
        <f>'表-１'!K36</f>
        <v>―</v>
      </c>
      <c r="M161" s="170">
        <f>'表-１'!L36</f>
        <v>0</v>
      </c>
      <c r="N161" s="170">
        <f>'表-１'!M36</f>
        <v>0</v>
      </c>
      <c r="O161" s="170">
        <f>'表-１'!N36</f>
        <v>0</v>
      </c>
      <c r="P161" s="169">
        <f>'表-１'!O36</f>
        <v>0</v>
      </c>
      <c r="Q161" s="160" t="str">
        <f>'表-１'!P36</f>
        <v>―</v>
      </c>
    </row>
    <row r="162" spans="2:17" ht="21.75" customHeight="1">
      <c r="B162" s="481"/>
      <c r="C162" s="489" t="s">
        <v>137</v>
      </c>
      <c r="D162" s="488"/>
      <c r="E162" s="171" t="str">
        <f>'表-１'!D37</f>
        <v>―</v>
      </c>
      <c r="F162" s="172" t="str">
        <f>'表-１'!E37</f>
        <v>―</v>
      </c>
      <c r="G162" s="172">
        <f>'表-１'!F37</f>
        <v>11</v>
      </c>
      <c r="H162" s="172">
        <f>'表-１'!G37</f>
        <v>9</v>
      </c>
      <c r="I162" s="172">
        <f>'表-１'!H37</f>
        <v>7</v>
      </c>
      <c r="J162" s="173">
        <f>'表-１'!I37</f>
        <v>14</v>
      </c>
      <c r="K162" s="173" t="str">
        <f>'表-１'!J37</f>
        <v>―</v>
      </c>
      <c r="L162" s="173" t="str">
        <f>'表-１'!K37</f>
        <v>―</v>
      </c>
      <c r="M162" s="173">
        <f>'表-１'!L37</f>
        <v>4</v>
      </c>
      <c r="N162" s="173">
        <f>'表-１'!M37</f>
        <v>6</v>
      </c>
      <c r="O162" s="173">
        <f>'表-１'!N37</f>
        <v>8</v>
      </c>
      <c r="P162" s="172">
        <f>'表-１'!O37</f>
        <v>15</v>
      </c>
      <c r="Q162" s="174" t="str">
        <f>'表-１'!P37</f>
        <v>―</v>
      </c>
    </row>
    <row r="163" spans="2:17" ht="21.75" customHeight="1">
      <c r="B163" s="481"/>
      <c r="C163" s="509" t="s">
        <v>141</v>
      </c>
      <c r="D163" s="510"/>
      <c r="E163" s="168" t="str">
        <f>'表-１'!D38</f>
        <v>―</v>
      </c>
      <c r="F163" s="169" t="str">
        <f>'表-１'!E38</f>
        <v>―</v>
      </c>
      <c r="G163" s="169">
        <f>'表-１'!F38</f>
        <v>0</v>
      </c>
      <c r="H163" s="169">
        <f>'表-１'!G38</f>
        <v>0</v>
      </c>
      <c r="I163" s="169">
        <f>'表-１'!H38</f>
        <v>0</v>
      </c>
      <c r="J163" s="170">
        <f>'表-１'!I38</f>
        <v>0</v>
      </c>
      <c r="K163" s="170" t="str">
        <f>'表-１'!J38</f>
        <v>―</v>
      </c>
      <c r="L163" s="170" t="str">
        <f>'表-１'!K38</f>
        <v>―</v>
      </c>
      <c r="M163" s="170">
        <f>'表-１'!L38</f>
        <v>0</v>
      </c>
      <c r="N163" s="170">
        <f>'表-１'!M38</f>
        <v>0</v>
      </c>
      <c r="O163" s="170">
        <f>'表-１'!N38</f>
        <v>0</v>
      </c>
      <c r="P163" s="169">
        <f>'表-１'!O38</f>
        <v>0</v>
      </c>
      <c r="Q163" s="160" t="str">
        <f>'表-１'!P38</f>
        <v>―</v>
      </c>
    </row>
    <row r="164" spans="2:17" ht="21.75" customHeight="1">
      <c r="B164" s="481"/>
      <c r="C164" s="489" t="s">
        <v>142</v>
      </c>
      <c r="D164" s="488"/>
      <c r="E164" s="171" t="str">
        <f>'表-１'!D39</f>
        <v>―</v>
      </c>
      <c r="F164" s="172" t="str">
        <f>'表-１'!E39</f>
        <v>―</v>
      </c>
      <c r="G164" s="172">
        <f>'表-１'!F39</f>
        <v>0</v>
      </c>
      <c r="H164" s="172">
        <f>'表-１'!G39</f>
        <v>0</v>
      </c>
      <c r="I164" s="172">
        <f>'表-１'!H39</f>
        <v>0</v>
      </c>
      <c r="J164" s="173">
        <f>'表-１'!I39</f>
        <v>0</v>
      </c>
      <c r="K164" s="173" t="str">
        <f>'表-１'!J39</f>
        <v>―</v>
      </c>
      <c r="L164" s="173" t="str">
        <f>'表-１'!K39</f>
        <v>―</v>
      </c>
      <c r="M164" s="173">
        <f>'表-１'!L39</f>
        <v>0</v>
      </c>
      <c r="N164" s="173">
        <f>'表-１'!M39</f>
        <v>0</v>
      </c>
      <c r="O164" s="173">
        <f>'表-１'!N39</f>
        <v>0</v>
      </c>
      <c r="P164" s="172">
        <f>'表-１'!O39</f>
        <v>0</v>
      </c>
      <c r="Q164" s="174" t="str">
        <f>'表-１'!P39</f>
        <v>―</v>
      </c>
    </row>
    <row r="165" spans="2:17" ht="21.75" customHeight="1" thickBot="1">
      <c r="B165" s="482"/>
      <c r="C165" s="511" t="s">
        <v>31</v>
      </c>
      <c r="D165" s="512"/>
      <c r="E165" s="175" t="str">
        <f>'表-１'!D40</f>
        <v>―</v>
      </c>
      <c r="F165" s="176" t="str">
        <f>'表-１'!E40</f>
        <v>―</v>
      </c>
      <c r="G165" s="176">
        <f>'表-１'!F40</f>
        <v>0</v>
      </c>
      <c r="H165" s="176">
        <f>'表-１'!G40</f>
        <v>0</v>
      </c>
      <c r="I165" s="176">
        <f>'表-１'!H40</f>
        <v>0</v>
      </c>
      <c r="J165" s="177">
        <f>'表-１'!I40</f>
        <v>0</v>
      </c>
      <c r="K165" s="177" t="str">
        <f>'表-１'!J40</f>
        <v>―</v>
      </c>
      <c r="L165" s="177" t="str">
        <f>'表-１'!K40</f>
        <v>―</v>
      </c>
      <c r="M165" s="177">
        <f>'表-１'!L40</f>
        <v>0</v>
      </c>
      <c r="N165" s="177">
        <f>'表-１'!M40</f>
        <v>0</v>
      </c>
      <c r="O165" s="177">
        <f>'表-１'!N40</f>
        <v>0</v>
      </c>
      <c r="P165" s="176">
        <f>'表-１'!O40</f>
        <v>0</v>
      </c>
      <c r="Q165" s="178" t="str">
        <f>'表-１'!P40</f>
        <v>―</v>
      </c>
    </row>
    <row r="167" spans="5:17" ht="13.5"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</row>
    <row r="169" spans="5:17" ht="13.5"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</row>
  </sheetData>
  <sheetProtection/>
  <mergeCells count="152">
    <mergeCell ref="B1:C1"/>
    <mergeCell ref="E7:E8"/>
    <mergeCell ref="F7:F8"/>
    <mergeCell ref="Q7:Q8"/>
    <mergeCell ref="G7:J8"/>
    <mergeCell ref="C7:D8"/>
    <mergeCell ref="B4:Q4"/>
    <mergeCell ref="E9:E12"/>
    <mergeCell ref="F9:F12"/>
    <mergeCell ref="G9:G12"/>
    <mergeCell ref="B66:Q66"/>
    <mergeCell ref="H9:H12"/>
    <mergeCell ref="J9:J12"/>
    <mergeCell ref="M9:M12"/>
    <mergeCell ref="O9:O12"/>
    <mergeCell ref="I9:I12"/>
    <mergeCell ref="P9:P12"/>
    <mergeCell ref="K10:K12"/>
    <mergeCell ref="L10:L12"/>
    <mergeCell ref="O7:P8"/>
    <mergeCell ref="K7:L8"/>
    <mergeCell ref="M7:M8"/>
    <mergeCell ref="N7:N8"/>
    <mergeCell ref="B28:B42"/>
    <mergeCell ref="B43:B54"/>
    <mergeCell ref="C31:C33"/>
    <mergeCell ref="C28:C30"/>
    <mergeCell ref="C34:C36"/>
    <mergeCell ref="C37:C39"/>
    <mergeCell ref="C40:C42"/>
    <mergeCell ref="C43:C45"/>
    <mergeCell ref="C46:C48"/>
    <mergeCell ref="C49:C51"/>
    <mergeCell ref="C76:D76"/>
    <mergeCell ref="C56:Q56"/>
    <mergeCell ref="B75:B84"/>
    <mergeCell ref="C77:D77"/>
    <mergeCell ref="C78:D78"/>
    <mergeCell ref="C79:D79"/>
    <mergeCell ref="C57:Q57"/>
    <mergeCell ref="C58:Q58"/>
    <mergeCell ref="C80:D80"/>
    <mergeCell ref="C81:D81"/>
    <mergeCell ref="B148:B157"/>
    <mergeCell ref="C148:D148"/>
    <mergeCell ref="B11:C12"/>
    <mergeCell ref="C13:C15"/>
    <mergeCell ref="C16:C18"/>
    <mergeCell ref="B13:B27"/>
    <mergeCell ref="C19:C21"/>
    <mergeCell ref="C22:C24"/>
    <mergeCell ref="C25:C27"/>
    <mergeCell ref="C52:C54"/>
    <mergeCell ref="C144:D144"/>
    <mergeCell ref="C96:D96"/>
    <mergeCell ref="C97:D97"/>
    <mergeCell ref="C98:D98"/>
    <mergeCell ref="C99:D99"/>
    <mergeCell ref="B129:Q129"/>
    <mergeCell ref="C132:D133"/>
    <mergeCell ref="Q132:Q133"/>
    <mergeCell ref="E132:E133"/>
    <mergeCell ref="F132:F133"/>
    <mergeCell ref="C93:D93"/>
    <mergeCell ref="C82:D82"/>
    <mergeCell ref="C86:D86"/>
    <mergeCell ref="C87:D87"/>
    <mergeCell ref="C83:D83"/>
    <mergeCell ref="C84:D84"/>
    <mergeCell ref="C85:D85"/>
    <mergeCell ref="C88:D88"/>
    <mergeCell ref="C91:D91"/>
    <mergeCell ref="C92:D92"/>
    <mergeCell ref="B158:B165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55:D155"/>
    <mergeCell ref="C156:D156"/>
    <mergeCell ref="C149:D149"/>
    <mergeCell ref="C150:D150"/>
    <mergeCell ref="C151:D151"/>
    <mergeCell ref="C152:D152"/>
    <mergeCell ref="C157:D157"/>
    <mergeCell ref="C153:D153"/>
    <mergeCell ref="C154:D154"/>
    <mergeCell ref="O69:P70"/>
    <mergeCell ref="C89:D89"/>
    <mergeCell ref="C90:D90"/>
    <mergeCell ref="B73:C74"/>
    <mergeCell ref="E71:E74"/>
    <mergeCell ref="F71:F74"/>
    <mergeCell ref="B85:B94"/>
    <mergeCell ref="G71:G74"/>
    <mergeCell ref="H71:H74"/>
    <mergeCell ref="P71:P74"/>
    <mergeCell ref="K72:K74"/>
    <mergeCell ref="L72:L74"/>
    <mergeCell ref="I71:I74"/>
    <mergeCell ref="J71:J74"/>
    <mergeCell ref="M71:M74"/>
    <mergeCell ref="O71:O74"/>
    <mergeCell ref="B138:B147"/>
    <mergeCell ref="C138:D138"/>
    <mergeCell ref="C139:D139"/>
    <mergeCell ref="C140:D140"/>
    <mergeCell ref="C141:D141"/>
    <mergeCell ref="C142:D142"/>
    <mergeCell ref="C143:D143"/>
    <mergeCell ref="C147:D147"/>
    <mergeCell ref="C145:D145"/>
    <mergeCell ref="C146:D146"/>
    <mergeCell ref="C59:Q59"/>
    <mergeCell ref="C69:D70"/>
    <mergeCell ref="E69:E70"/>
    <mergeCell ref="F69:F70"/>
    <mergeCell ref="G69:J70"/>
    <mergeCell ref="K69:L70"/>
    <mergeCell ref="M69:M70"/>
    <mergeCell ref="N69:N70"/>
    <mergeCell ref="B63:C63"/>
    <mergeCell ref="Q69:Q70"/>
    <mergeCell ref="B95:B102"/>
    <mergeCell ref="C75:D75"/>
    <mergeCell ref="O132:P133"/>
    <mergeCell ref="B126:C126"/>
    <mergeCell ref="C100:D100"/>
    <mergeCell ref="C101:D101"/>
    <mergeCell ref="C102:D102"/>
    <mergeCell ref="C94:D94"/>
    <mergeCell ref="C95:D95"/>
    <mergeCell ref="G132:J133"/>
    <mergeCell ref="N132:N133"/>
    <mergeCell ref="B136:C137"/>
    <mergeCell ref="I134:I137"/>
    <mergeCell ref="J134:J137"/>
    <mergeCell ref="M134:M137"/>
    <mergeCell ref="K132:L133"/>
    <mergeCell ref="G134:G137"/>
    <mergeCell ref="H134:H137"/>
    <mergeCell ref="M132:M133"/>
    <mergeCell ref="P134:P137"/>
    <mergeCell ref="O134:O137"/>
    <mergeCell ref="E134:E137"/>
    <mergeCell ref="F134:F137"/>
    <mergeCell ref="K135:K137"/>
    <mergeCell ref="L135:L137"/>
  </mergeCells>
  <printOptions horizontalCentered="1"/>
  <pageMargins left="0.5905511811023623" right="0.5905511811023623" top="0.7874015748031497" bottom="0.7874015748031497" header="0.5118110236220472" footer="0.5118110236220472"/>
  <pageSetup horizontalDpi="400" verticalDpi="400" orientation="portrait" paperSize="9" scale="54" r:id="rId2"/>
  <colBreaks count="1" manualBreakCount="1">
    <brk id="1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607"/>
  <sheetViews>
    <sheetView zoomScale="75" zoomScaleNormal="75" zoomScalePageLayoutView="0" workbookViewId="0" topLeftCell="A485">
      <selection activeCell="F487" sqref="F487:F532"/>
    </sheetView>
  </sheetViews>
  <sheetFormatPr defaultColWidth="9.00390625" defaultRowHeight="13.5" customHeight="1"/>
  <cols>
    <col min="1" max="1" width="9.00390625" style="66" customWidth="1"/>
    <col min="2" max="2" width="12.625" style="66" customWidth="1"/>
    <col min="3" max="7" width="10.625" style="66" customWidth="1"/>
    <col min="8" max="8" width="12.625" style="66" customWidth="1"/>
    <col min="9" max="12" width="10.625" style="66" customWidth="1"/>
    <col min="13" max="13" width="9.625" style="66" customWidth="1"/>
    <col min="14" max="16384" width="9.00390625" style="66" customWidth="1"/>
  </cols>
  <sheetData>
    <row r="1" spans="2:13" s="54" customFormat="1" ht="17.25">
      <c r="B1" s="17" t="s">
        <v>225</v>
      </c>
      <c r="C1" s="18"/>
      <c r="D1" s="52"/>
      <c r="E1" s="52"/>
      <c r="F1" s="52"/>
      <c r="G1" s="52"/>
      <c r="H1" s="52"/>
      <c r="I1" s="52"/>
      <c r="J1" s="52"/>
      <c r="K1" s="52"/>
      <c r="L1" s="90" t="s">
        <v>39</v>
      </c>
      <c r="M1" s="53"/>
    </row>
    <row r="2" spans="2:13" s="54" customFormat="1" ht="27" customHeight="1">
      <c r="B2" s="571" t="s">
        <v>166</v>
      </c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5"/>
    </row>
    <row r="3" spans="2:18" s="56" customFormat="1" ht="27" customHeight="1">
      <c r="B3" s="411" t="str">
        <f>'表-１'!B5:P5</f>
        <v>＜平成30年4月1～5日現在＞</v>
      </c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260"/>
      <c r="N3" s="260" t="e">
        <f>#REF!</f>
        <v>#REF!</v>
      </c>
      <c r="O3" s="260" t="e">
        <f>#REF!</f>
        <v>#REF!</v>
      </c>
      <c r="P3" s="260" t="s">
        <v>223</v>
      </c>
      <c r="Q3" s="260" t="e">
        <f>#REF!</f>
        <v>#REF!</v>
      </c>
      <c r="R3" s="260" t="s">
        <v>224</v>
      </c>
    </row>
    <row r="4" spans="2:13" s="56" customFormat="1" ht="27" customHeight="1">
      <c r="B4" s="50" t="s">
        <v>164</v>
      </c>
      <c r="C4" s="52"/>
      <c r="D4" s="52"/>
      <c r="E4" s="52"/>
      <c r="F4" s="57"/>
      <c r="G4" s="52"/>
      <c r="H4" s="50" t="s">
        <v>163</v>
      </c>
      <c r="I4" s="52"/>
      <c r="J4" s="52"/>
      <c r="K4" s="52"/>
      <c r="L4" s="21"/>
      <c r="M4" s="57"/>
    </row>
    <row r="5" spans="2:13" s="56" customFormat="1" ht="15.75" customHeight="1">
      <c r="B5" s="85" t="s">
        <v>40</v>
      </c>
      <c r="C5" s="74" t="s">
        <v>41</v>
      </c>
      <c r="D5" s="116" t="s">
        <v>42</v>
      </c>
      <c r="E5" s="116" t="s">
        <v>43</v>
      </c>
      <c r="F5" s="116" t="s">
        <v>44</v>
      </c>
      <c r="G5" s="22"/>
      <c r="H5" s="85" t="s">
        <v>40</v>
      </c>
      <c r="I5" s="74" t="s">
        <v>41</v>
      </c>
      <c r="J5" s="115" t="s">
        <v>42</v>
      </c>
      <c r="K5" s="116" t="s">
        <v>43</v>
      </c>
      <c r="L5" s="74" t="s">
        <v>44</v>
      </c>
      <c r="M5" s="52"/>
    </row>
    <row r="6" spans="2:13" s="56" customFormat="1" ht="15.75" customHeight="1">
      <c r="B6" s="71" t="s">
        <v>45</v>
      </c>
      <c r="C6" s="82" t="s">
        <v>45</v>
      </c>
      <c r="D6" s="314" t="e">
        <f>IF(#REF!="","―",#REF!)</f>
        <v>#REF!</v>
      </c>
      <c r="E6" s="314" t="e">
        <f>IF(#REF!="","―",#REF!)</f>
        <v>#REF!</v>
      </c>
      <c r="F6" s="315" t="s">
        <v>226</v>
      </c>
      <c r="G6" s="128"/>
      <c r="H6" s="129" t="s">
        <v>45</v>
      </c>
      <c r="I6" s="130" t="s">
        <v>45</v>
      </c>
      <c r="J6" s="314" t="e">
        <f>IF(#REF!="","―",#REF!)</f>
        <v>#REF!</v>
      </c>
      <c r="K6" s="314" t="e">
        <f>IF(#REF!="","―",#REF!)</f>
        <v>#REF!</v>
      </c>
      <c r="L6" s="315" t="s">
        <v>291</v>
      </c>
      <c r="M6" s="52"/>
    </row>
    <row r="7" spans="2:13" s="56" customFormat="1" ht="15.75" customHeight="1">
      <c r="B7" s="69" t="s">
        <v>46</v>
      </c>
      <c r="C7" s="78" t="s">
        <v>47</v>
      </c>
      <c r="D7" s="316" t="e">
        <f>IF(#REF!="","―",#REF!)</f>
        <v>#REF!</v>
      </c>
      <c r="E7" s="316" t="e">
        <f>IF(#REF!="","―",#REF!)</f>
        <v>#REF!</v>
      </c>
      <c r="F7" s="317" t="s">
        <v>27</v>
      </c>
      <c r="G7" s="128"/>
      <c r="H7" s="131" t="s">
        <v>46</v>
      </c>
      <c r="I7" s="132" t="s">
        <v>47</v>
      </c>
      <c r="J7" s="316" t="e">
        <f>IF(#REF!="","―",#REF!)</f>
        <v>#REF!</v>
      </c>
      <c r="K7" s="316" t="e">
        <f>IF(#REF!="","―",#REF!)</f>
        <v>#REF!</v>
      </c>
      <c r="L7" s="317" t="s">
        <v>27</v>
      </c>
      <c r="M7" s="52"/>
    </row>
    <row r="8" spans="2:13" s="56" customFormat="1" ht="15.75" customHeight="1">
      <c r="B8" s="69"/>
      <c r="C8" s="78" t="s">
        <v>48</v>
      </c>
      <c r="D8" s="316" t="e">
        <f>IF(#REF!="","―",#REF!)</f>
        <v>#REF!</v>
      </c>
      <c r="E8" s="316" t="e">
        <f>IF(#REF!="","―",#REF!)</f>
        <v>#REF!</v>
      </c>
      <c r="F8" s="316" t="s">
        <v>27</v>
      </c>
      <c r="G8" s="128"/>
      <c r="H8" s="131"/>
      <c r="I8" s="132" t="s">
        <v>48</v>
      </c>
      <c r="J8" s="316" t="e">
        <f>IF(#REF!="","―",#REF!)</f>
        <v>#REF!</v>
      </c>
      <c r="K8" s="316" t="e">
        <f>IF(#REF!="","―",#REF!)</f>
        <v>#REF!</v>
      </c>
      <c r="L8" s="316" t="s">
        <v>27</v>
      </c>
      <c r="M8" s="52"/>
    </row>
    <row r="9" spans="2:17" s="56" customFormat="1" ht="15.75" customHeight="1">
      <c r="B9" s="69"/>
      <c r="C9" s="78" t="s">
        <v>49</v>
      </c>
      <c r="D9" s="316" t="e">
        <f>IF(#REF!="","―",#REF!)</f>
        <v>#REF!</v>
      </c>
      <c r="E9" s="316" t="e">
        <f>IF(#REF!="","―",#REF!)</f>
        <v>#REF!</v>
      </c>
      <c r="F9" s="316" t="s">
        <v>27</v>
      </c>
      <c r="G9" s="128"/>
      <c r="H9" s="131"/>
      <c r="I9" s="132" t="s">
        <v>49</v>
      </c>
      <c r="J9" s="316" t="e">
        <f>IF(#REF!="","―",#REF!)</f>
        <v>#REF!</v>
      </c>
      <c r="K9" s="316" t="e">
        <f>IF(#REF!="","―",#REF!)</f>
        <v>#REF!</v>
      </c>
      <c r="L9" s="316" t="s">
        <v>27</v>
      </c>
      <c r="M9" s="52"/>
      <c r="N9" s="186"/>
      <c r="O9" s="186"/>
      <c r="P9" s="186"/>
      <c r="Q9" s="186"/>
    </row>
    <row r="10" spans="2:17" s="56" customFormat="1" ht="15.75" customHeight="1">
      <c r="B10" s="69"/>
      <c r="C10" s="78" t="s">
        <v>50</v>
      </c>
      <c r="D10" s="316" t="e">
        <f>IF(#REF!="","―",#REF!)</f>
        <v>#REF!</v>
      </c>
      <c r="E10" s="316" t="e">
        <f>IF(#REF!="","―",#REF!)</f>
        <v>#REF!</v>
      </c>
      <c r="F10" s="316" t="s">
        <v>27</v>
      </c>
      <c r="G10" s="128"/>
      <c r="H10" s="131"/>
      <c r="I10" s="132" t="s">
        <v>50</v>
      </c>
      <c r="J10" s="316" t="e">
        <f>IF(#REF!="","―",#REF!)</f>
        <v>#REF!</v>
      </c>
      <c r="K10" s="316" t="e">
        <f>IF(#REF!="","―",#REF!)</f>
        <v>#REF!</v>
      </c>
      <c r="L10" s="316" t="s">
        <v>27</v>
      </c>
      <c r="M10" s="52"/>
      <c r="N10" s="187"/>
      <c r="O10" s="187"/>
      <c r="P10" s="187"/>
      <c r="Q10" s="187"/>
    </row>
    <row r="11" spans="2:17" s="56" customFormat="1" ht="15.75" customHeight="1">
      <c r="B11" s="69"/>
      <c r="C11" s="78" t="s">
        <v>51</v>
      </c>
      <c r="D11" s="316" t="e">
        <f>IF(#REF!="","―",#REF!)</f>
        <v>#REF!</v>
      </c>
      <c r="E11" s="316" t="e">
        <f>IF(#REF!="","―",#REF!)</f>
        <v>#REF!</v>
      </c>
      <c r="F11" s="316" t="s">
        <v>27</v>
      </c>
      <c r="G11" s="128"/>
      <c r="H11" s="131"/>
      <c r="I11" s="132" t="s">
        <v>51</v>
      </c>
      <c r="J11" s="316" t="e">
        <f>IF(#REF!="","―",#REF!)</f>
        <v>#REF!</v>
      </c>
      <c r="K11" s="316" t="e">
        <f>IF(#REF!="","―",#REF!)</f>
        <v>#REF!</v>
      </c>
      <c r="L11" s="316" t="s">
        <v>27</v>
      </c>
      <c r="M11" s="52"/>
      <c r="N11" s="187"/>
      <c r="O11" s="187"/>
      <c r="P11" s="187"/>
      <c r="Q11" s="187"/>
    </row>
    <row r="12" spans="2:17" s="56" customFormat="1" ht="15.75" customHeight="1">
      <c r="B12" s="71"/>
      <c r="C12" s="82" t="s">
        <v>52</v>
      </c>
      <c r="D12" s="316" t="e">
        <f>IF(#REF!="","―",#REF!)</f>
        <v>#REF!</v>
      </c>
      <c r="E12" s="316" t="e">
        <f>IF(#REF!="","―",#REF!)</f>
        <v>#REF!</v>
      </c>
      <c r="F12" s="318" t="s">
        <v>27</v>
      </c>
      <c r="G12" s="128"/>
      <c r="H12" s="129"/>
      <c r="I12" s="130" t="s">
        <v>52</v>
      </c>
      <c r="J12" s="316" t="e">
        <f>IF(#REF!="","―",#REF!)</f>
        <v>#REF!</v>
      </c>
      <c r="K12" s="316" t="e">
        <f>IF(#REF!="","―",#REF!)</f>
        <v>#REF!</v>
      </c>
      <c r="L12" s="318" t="s">
        <v>27</v>
      </c>
      <c r="M12" s="52"/>
      <c r="N12" s="187"/>
      <c r="O12" s="187"/>
      <c r="P12" s="187"/>
      <c r="Q12" s="187"/>
    </row>
    <row r="13" spans="2:17" s="56" customFormat="1" ht="15.75" customHeight="1">
      <c r="B13" s="69" t="s">
        <v>53</v>
      </c>
      <c r="C13" s="78" t="s">
        <v>188</v>
      </c>
      <c r="D13" s="317" t="e">
        <f>IF(#REF!="","―",#REF!)</f>
        <v>#REF!</v>
      </c>
      <c r="E13" s="317" t="e">
        <f>IF(#REF!="","―",#REF!)</f>
        <v>#REF!</v>
      </c>
      <c r="F13" s="317" t="s">
        <v>27</v>
      </c>
      <c r="G13" s="128"/>
      <c r="H13" s="131" t="s">
        <v>53</v>
      </c>
      <c r="I13" s="78" t="s">
        <v>188</v>
      </c>
      <c r="J13" s="317" t="e">
        <f>IF(#REF!="","―",#REF!)</f>
        <v>#REF!</v>
      </c>
      <c r="K13" s="317" t="e">
        <f>IF(#REF!="","―",#REF!)</f>
        <v>#REF!</v>
      </c>
      <c r="L13" s="317" t="s">
        <v>27</v>
      </c>
      <c r="M13" s="52"/>
      <c r="N13" s="186"/>
      <c r="O13" s="186"/>
      <c r="P13" s="186"/>
      <c r="Q13" s="186"/>
    </row>
    <row r="14" spans="2:17" s="56" customFormat="1" ht="15.75" customHeight="1">
      <c r="B14" s="69"/>
      <c r="C14" s="78" t="s">
        <v>54</v>
      </c>
      <c r="D14" s="316" t="e">
        <f>IF(#REF!="","―",#REF!)</f>
        <v>#REF!</v>
      </c>
      <c r="E14" s="316" t="e">
        <f>IF(#REF!="","―",#REF!)</f>
        <v>#REF!</v>
      </c>
      <c r="F14" s="316" t="s">
        <v>27</v>
      </c>
      <c r="G14" s="128"/>
      <c r="H14" s="131"/>
      <c r="I14" s="78" t="s">
        <v>54</v>
      </c>
      <c r="J14" s="316" t="e">
        <f>IF(#REF!="","―",#REF!)</f>
        <v>#REF!</v>
      </c>
      <c r="K14" s="316" t="e">
        <f>IF(#REF!="","―",#REF!)</f>
        <v>#REF!</v>
      </c>
      <c r="L14" s="316" t="s">
        <v>27</v>
      </c>
      <c r="M14" s="52"/>
      <c r="N14" s="186"/>
      <c r="O14" s="186"/>
      <c r="P14" s="186"/>
      <c r="Q14" s="186"/>
    </row>
    <row r="15" spans="2:17" s="56" customFormat="1" ht="15.75" customHeight="1">
      <c r="B15" s="69"/>
      <c r="C15" s="78" t="s">
        <v>189</v>
      </c>
      <c r="D15" s="316" t="e">
        <f>IF(#REF!="","―",#REF!)</f>
        <v>#REF!</v>
      </c>
      <c r="E15" s="316" t="e">
        <f>IF(#REF!="","―",#REF!)</f>
        <v>#REF!</v>
      </c>
      <c r="F15" s="316" t="s">
        <v>27</v>
      </c>
      <c r="G15" s="128"/>
      <c r="H15" s="131"/>
      <c r="I15" s="78" t="s">
        <v>189</v>
      </c>
      <c r="J15" s="316" t="e">
        <f>IF(#REF!="","―",#REF!)</f>
        <v>#REF!</v>
      </c>
      <c r="K15" s="316" t="e">
        <f>IF(#REF!="","―",#REF!)</f>
        <v>#REF!</v>
      </c>
      <c r="L15" s="316" t="s">
        <v>27</v>
      </c>
      <c r="M15" s="52"/>
      <c r="N15" s="186"/>
      <c r="O15" s="186"/>
      <c r="P15" s="186"/>
      <c r="Q15" s="186"/>
    </row>
    <row r="16" spans="2:17" s="56" customFormat="1" ht="15.75" customHeight="1">
      <c r="B16" s="69"/>
      <c r="C16" s="78" t="s">
        <v>190</v>
      </c>
      <c r="D16" s="316" t="e">
        <f>IF(#REF!="","―",#REF!)</f>
        <v>#REF!</v>
      </c>
      <c r="E16" s="316" t="e">
        <f>IF(#REF!="","―",#REF!)</f>
        <v>#REF!</v>
      </c>
      <c r="F16" s="316" t="s">
        <v>27</v>
      </c>
      <c r="G16" s="128"/>
      <c r="H16" s="131"/>
      <c r="I16" s="78" t="s">
        <v>190</v>
      </c>
      <c r="J16" s="316" t="e">
        <f>IF(#REF!="","―",#REF!)</f>
        <v>#REF!</v>
      </c>
      <c r="K16" s="316" t="e">
        <f>IF(#REF!="","―",#REF!)</f>
        <v>#REF!</v>
      </c>
      <c r="L16" s="316" t="s">
        <v>27</v>
      </c>
      <c r="M16" s="52"/>
      <c r="N16" s="186"/>
      <c r="O16" s="186"/>
      <c r="P16" s="186"/>
      <c r="Q16" s="186"/>
    </row>
    <row r="17" spans="2:17" s="56" customFormat="1" ht="15.75" customHeight="1">
      <c r="B17" s="69"/>
      <c r="C17" s="78" t="s">
        <v>191</v>
      </c>
      <c r="D17" s="316" t="e">
        <f>IF(#REF!="","―",#REF!)</f>
        <v>#REF!</v>
      </c>
      <c r="E17" s="316" t="e">
        <f>IF(#REF!="","―",#REF!)</f>
        <v>#REF!</v>
      </c>
      <c r="F17" s="316" t="s">
        <v>27</v>
      </c>
      <c r="G17" s="128"/>
      <c r="H17" s="131"/>
      <c r="I17" s="78" t="s">
        <v>191</v>
      </c>
      <c r="J17" s="316" t="e">
        <f>IF(#REF!="","―",#REF!)</f>
        <v>#REF!</v>
      </c>
      <c r="K17" s="316" t="e">
        <f>IF(#REF!="","―",#REF!)</f>
        <v>#REF!</v>
      </c>
      <c r="L17" s="316" t="s">
        <v>27</v>
      </c>
      <c r="M17" s="52"/>
      <c r="N17" s="186"/>
      <c r="O17" s="186"/>
      <c r="P17" s="186"/>
      <c r="Q17" s="186"/>
    </row>
    <row r="18" spans="2:17" s="56" customFormat="1" ht="15.75" customHeight="1">
      <c r="B18" s="69"/>
      <c r="C18" s="78" t="s">
        <v>55</v>
      </c>
      <c r="D18" s="316" t="e">
        <f>IF(#REF!="","―",#REF!)</f>
        <v>#REF!</v>
      </c>
      <c r="E18" s="316" t="e">
        <f>IF(#REF!="","―",#REF!)</f>
        <v>#REF!</v>
      </c>
      <c r="F18" s="316" t="s">
        <v>27</v>
      </c>
      <c r="G18" s="128"/>
      <c r="H18" s="131"/>
      <c r="I18" s="78" t="s">
        <v>55</v>
      </c>
      <c r="J18" s="316" t="e">
        <f>IF(#REF!="","―",#REF!)</f>
        <v>#REF!</v>
      </c>
      <c r="K18" s="316" t="e">
        <f>IF(#REF!="","―",#REF!)</f>
        <v>#REF!</v>
      </c>
      <c r="L18" s="316" t="s">
        <v>27</v>
      </c>
      <c r="M18" s="52"/>
      <c r="N18" s="186"/>
      <c r="O18" s="186"/>
      <c r="P18" s="186"/>
      <c r="Q18" s="186"/>
    </row>
    <row r="19" spans="2:17" s="56" customFormat="1" ht="15.75" customHeight="1">
      <c r="B19" s="69"/>
      <c r="C19" s="78" t="s">
        <v>192</v>
      </c>
      <c r="D19" s="316" t="e">
        <f>IF(#REF!="","―",#REF!)</f>
        <v>#REF!</v>
      </c>
      <c r="E19" s="316" t="e">
        <f>IF(#REF!="","―",#REF!)</f>
        <v>#REF!</v>
      </c>
      <c r="F19" s="316" t="s">
        <v>27</v>
      </c>
      <c r="G19" s="128"/>
      <c r="H19" s="131"/>
      <c r="I19" s="78" t="s">
        <v>192</v>
      </c>
      <c r="J19" s="316" t="e">
        <f>IF(#REF!="","―",#REF!)</f>
        <v>#REF!</v>
      </c>
      <c r="K19" s="316" t="e">
        <f>IF(#REF!="","―",#REF!)</f>
        <v>#REF!</v>
      </c>
      <c r="L19" s="316" t="s">
        <v>27</v>
      </c>
      <c r="M19" s="52"/>
      <c r="N19" s="186"/>
      <c r="O19" s="186"/>
      <c r="P19" s="186"/>
      <c r="Q19" s="186"/>
    </row>
    <row r="20" spans="2:17" s="56" customFormat="1" ht="15.75" customHeight="1">
      <c r="B20" s="69"/>
      <c r="C20" s="78" t="s">
        <v>56</v>
      </c>
      <c r="D20" s="316" t="e">
        <f>IF(#REF!="","―",#REF!)</f>
        <v>#REF!</v>
      </c>
      <c r="E20" s="316" t="e">
        <f>IF(#REF!="","―",#REF!)</f>
        <v>#REF!</v>
      </c>
      <c r="F20" s="316" t="s">
        <v>27</v>
      </c>
      <c r="G20" s="128"/>
      <c r="H20" s="131"/>
      <c r="I20" s="78" t="s">
        <v>56</v>
      </c>
      <c r="J20" s="316" t="e">
        <f>IF(#REF!="","―",#REF!)</f>
        <v>#REF!</v>
      </c>
      <c r="K20" s="316" t="e">
        <f>IF(#REF!="","―",#REF!)</f>
        <v>#REF!</v>
      </c>
      <c r="L20" s="316" t="s">
        <v>27</v>
      </c>
      <c r="M20" s="52"/>
      <c r="N20" s="186"/>
      <c r="O20" s="186"/>
      <c r="P20" s="186"/>
      <c r="Q20" s="186"/>
    </row>
    <row r="21" spans="2:17" s="56" customFormat="1" ht="15.75" customHeight="1">
      <c r="B21" s="71"/>
      <c r="C21" s="82" t="s">
        <v>193</v>
      </c>
      <c r="D21" s="318" t="e">
        <f>IF(#REF!="","―",#REF!)</f>
        <v>#REF!</v>
      </c>
      <c r="E21" s="318" t="e">
        <f>IF(#REF!="","―",#REF!)</f>
        <v>#REF!</v>
      </c>
      <c r="F21" s="318" t="s">
        <v>27</v>
      </c>
      <c r="G21" s="128"/>
      <c r="H21" s="129"/>
      <c r="I21" s="82" t="s">
        <v>193</v>
      </c>
      <c r="J21" s="318" t="e">
        <f>IF(#REF!="","―",#REF!)</f>
        <v>#REF!</v>
      </c>
      <c r="K21" s="318" t="e">
        <f>IF(#REF!="","―",#REF!)</f>
        <v>#REF!</v>
      </c>
      <c r="L21" s="318" t="s">
        <v>27</v>
      </c>
      <c r="M21" s="52"/>
      <c r="N21" s="187"/>
      <c r="O21" s="187"/>
      <c r="P21" s="187"/>
      <c r="Q21" s="188"/>
    </row>
    <row r="22" spans="2:17" s="56" customFormat="1" ht="15.75" customHeight="1">
      <c r="B22" s="69" t="s">
        <v>57</v>
      </c>
      <c r="C22" s="78" t="s">
        <v>58</v>
      </c>
      <c r="D22" s="317" t="e">
        <f>IF(#REF!="","―",#REF!)</f>
        <v>#REF!</v>
      </c>
      <c r="E22" s="317" t="e">
        <f>IF(#REF!="","―",#REF!)</f>
        <v>#REF!</v>
      </c>
      <c r="F22" s="317" t="s">
        <v>27</v>
      </c>
      <c r="G22" s="128"/>
      <c r="H22" s="131" t="s">
        <v>57</v>
      </c>
      <c r="I22" s="132" t="s">
        <v>58</v>
      </c>
      <c r="J22" s="317" t="e">
        <f>IF(#REF!="","―",#REF!)</f>
        <v>#REF!</v>
      </c>
      <c r="K22" s="317" t="e">
        <f>IF(#REF!="","―",#REF!)</f>
        <v>#REF!</v>
      </c>
      <c r="L22" s="317" t="s">
        <v>27</v>
      </c>
      <c r="M22" s="52"/>
      <c r="N22" s="187"/>
      <c r="O22" s="187"/>
      <c r="P22" s="187"/>
      <c r="Q22" s="188"/>
    </row>
    <row r="23" spans="2:17" s="56" customFormat="1" ht="15.75" customHeight="1">
      <c r="B23" s="69"/>
      <c r="C23" s="78" t="s">
        <v>59</v>
      </c>
      <c r="D23" s="316" t="e">
        <f>IF(#REF!="","―",#REF!)</f>
        <v>#REF!</v>
      </c>
      <c r="E23" s="316" t="e">
        <f>IF(#REF!="","―",#REF!)</f>
        <v>#REF!</v>
      </c>
      <c r="F23" s="316" t="s">
        <v>27</v>
      </c>
      <c r="G23" s="128"/>
      <c r="H23" s="131"/>
      <c r="I23" s="132" t="s">
        <v>59</v>
      </c>
      <c r="J23" s="316" t="e">
        <f>IF(#REF!="","―",#REF!)</f>
        <v>#REF!</v>
      </c>
      <c r="K23" s="316" t="e">
        <f>IF(#REF!="","―",#REF!)</f>
        <v>#REF!</v>
      </c>
      <c r="L23" s="316" t="s">
        <v>27</v>
      </c>
      <c r="M23" s="52"/>
      <c r="N23" s="187"/>
      <c r="O23" s="187"/>
      <c r="P23" s="187"/>
      <c r="Q23" s="188"/>
    </row>
    <row r="24" spans="2:13" s="56" customFormat="1" ht="15.75" customHeight="1">
      <c r="B24" s="71"/>
      <c r="C24" s="82" t="s">
        <v>60</v>
      </c>
      <c r="D24" s="318" t="e">
        <f>IF(#REF!="","―",#REF!)</f>
        <v>#REF!</v>
      </c>
      <c r="E24" s="318" t="e">
        <f>IF(#REF!="","―",#REF!)</f>
        <v>#REF!</v>
      </c>
      <c r="F24" s="318" t="s">
        <v>27</v>
      </c>
      <c r="G24" s="128"/>
      <c r="H24" s="129"/>
      <c r="I24" s="130" t="s">
        <v>60</v>
      </c>
      <c r="J24" s="318" t="e">
        <f>IF(#REF!="","―",#REF!)</f>
        <v>#REF!</v>
      </c>
      <c r="K24" s="318" t="e">
        <f>IF(#REF!="","―",#REF!)</f>
        <v>#REF!</v>
      </c>
      <c r="L24" s="318" t="s">
        <v>27</v>
      </c>
      <c r="M24" s="52"/>
    </row>
    <row r="25" spans="2:13" s="56" customFormat="1" ht="15.75" customHeight="1">
      <c r="B25" s="69" t="s">
        <v>61</v>
      </c>
      <c r="C25" s="78" t="s">
        <v>62</v>
      </c>
      <c r="D25" s="317" t="e">
        <f>IF(#REF!="","―",#REF!)</f>
        <v>#REF!</v>
      </c>
      <c r="E25" s="317" t="e">
        <f>IF(#REF!="","―",#REF!)</f>
        <v>#REF!</v>
      </c>
      <c r="F25" s="317" t="s">
        <v>27</v>
      </c>
      <c r="G25" s="128"/>
      <c r="H25" s="131" t="s">
        <v>61</v>
      </c>
      <c r="I25" s="132" t="s">
        <v>62</v>
      </c>
      <c r="J25" s="317" t="e">
        <f>IF(#REF!="","―",#REF!)</f>
        <v>#REF!</v>
      </c>
      <c r="K25" s="317" t="e">
        <f>IF(#REF!="","―",#REF!)</f>
        <v>#REF!</v>
      </c>
      <c r="L25" s="317" t="s">
        <v>27</v>
      </c>
      <c r="M25" s="52"/>
    </row>
    <row r="26" spans="2:13" s="56" customFormat="1" ht="15.75" customHeight="1">
      <c r="B26" s="69"/>
      <c r="C26" s="78" t="s">
        <v>63</v>
      </c>
      <c r="D26" s="316" t="e">
        <f>IF(#REF!="","―",#REF!)</f>
        <v>#REF!</v>
      </c>
      <c r="E26" s="316" t="e">
        <f>IF(#REF!="","―",#REF!)</f>
        <v>#REF!</v>
      </c>
      <c r="F26" s="316" t="s">
        <v>27</v>
      </c>
      <c r="G26" s="128"/>
      <c r="H26" s="131"/>
      <c r="I26" s="132" t="s">
        <v>63</v>
      </c>
      <c r="J26" s="316" t="e">
        <f>IF(#REF!="","―",#REF!)</f>
        <v>#REF!</v>
      </c>
      <c r="K26" s="316" t="e">
        <f>IF(#REF!="","―",#REF!)</f>
        <v>#REF!</v>
      </c>
      <c r="L26" s="316" t="s">
        <v>27</v>
      </c>
      <c r="M26" s="52"/>
    </row>
    <row r="27" spans="2:13" s="56" customFormat="1" ht="15.75" customHeight="1">
      <c r="B27" s="69"/>
      <c r="C27" s="78" t="s">
        <v>64</v>
      </c>
      <c r="D27" s="316" t="e">
        <f>IF(#REF!="","―",#REF!)</f>
        <v>#REF!</v>
      </c>
      <c r="E27" s="316" t="e">
        <f>IF(#REF!="","―",#REF!)</f>
        <v>#REF!</v>
      </c>
      <c r="F27" s="316" t="s">
        <v>27</v>
      </c>
      <c r="G27" s="128"/>
      <c r="H27" s="131"/>
      <c r="I27" s="132" t="s">
        <v>64</v>
      </c>
      <c r="J27" s="316" t="e">
        <f>IF(#REF!="","―",#REF!)</f>
        <v>#REF!</v>
      </c>
      <c r="K27" s="316" t="e">
        <f>IF(#REF!="","―",#REF!)</f>
        <v>#REF!</v>
      </c>
      <c r="L27" s="316" t="s">
        <v>27</v>
      </c>
      <c r="M27" s="52"/>
    </row>
    <row r="28" spans="2:13" s="56" customFormat="1" ht="15.75" customHeight="1">
      <c r="B28" s="71"/>
      <c r="C28" s="82" t="s">
        <v>65</v>
      </c>
      <c r="D28" s="318" t="e">
        <f>IF(#REF!="","―",#REF!)</f>
        <v>#REF!</v>
      </c>
      <c r="E28" s="318" t="e">
        <f>IF(#REF!="","―",#REF!)</f>
        <v>#REF!</v>
      </c>
      <c r="F28" s="318" t="s">
        <v>27</v>
      </c>
      <c r="G28" s="128"/>
      <c r="H28" s="129"/>
      <c r="I28" s="130" t="s">
        <v>65</v>
      </c>
      <c r="J28" s="318" t="e">
        <f>IF(#REF!="","―",#REF!)</f>
        <v>#REF!</v>
      </c>
      <c r="K28" s="318" t="e">
        <f>IF(#REF!="","―",#REF!)</f>
        <v>#REF!</v>
      </c>
      <c r="L28" s="318" t="s">
        <v>27</v>
      </c>
      <c r="M28" s="52"/>
    </row>
    <row r="29" spans="2:13" s="56" customFormat="1" ht="15.75" customHeight="1">
      <c r="B29" s="69" t="s">
        <v>66</v>
      </c>
      <c r="C29" s="78" t="s">
        <v>67</v>
      </c>
      <c r="D29" s="317" t="e">
        <f>IF(#REF!="","―",#REF!)</f>
        <v>#REF!</v>
      </c>
      <c r="E29" s="317" t="e">
        <f>IF(#REF!="","―",#REF!)</f>
        <v>#REF!</v>
      </c>
      <c r="F29" s="317" t="s">
        <v>27</v>
      </c>
      <c r="G29" s="128"/>
      <c r="H29" s="131" t="s">
        <v>66</v>
      </c>
      <c r="I29" s="132" t="s">
        <v>67</v>
      </c>
      <c r="J29" s="317" t="e">
        <f>IF(#REF!="","―",#REF!)</f>
        <v>#REF!</v>
      </c>
      <c r="K29" s="317" t="e">
        <f>IF(#REF!="","―",#REF!)</f>
        <v>#REF!</v>
      </c>
      <c r="L29" s="317" t="s">
        <v>27</v>
      </c>
      <c r="M29" s="52"/>
    </row>
    <row r="30" spans="2:13" s="56" customFormat="1" ht="15.75" customHeight="1">
      <c r="B30" s="69"/>
      <c r="C30" s="78" t="s">
        <v>68</v>
      </c>
      <c r="D30" s="316" t="e">
        <f>IF(#REF!="","―",#REF!)</f>
        <v>#REF!</v>
      </c>
      <c r="E30" s="316" t="e">
        <f>IF(#REF!="","―",#REF!)</f>
        <v>#REF!</v>
      </c>
      <c r="F30" s="316" t="s">
        <v>27</v>
      </c>
      <c r="G30" s="128"/>
      <c r="H30" s="131"/>
      <c r="I30" s="132" t="s">
        <v>68</v>
      </c>
      <c r="J30" s="316" t="e">
        <f>IF(#REF!="","―",#REF!)</f>
        <v>#REF!</v>
      </c>
      <c r="K30" s="316" t="e">
        <f>IF(#REF!="","―",#REF!)</f>
        <v>#REF!</v>
      </c>
      <c r="L30" s="316" t="s">
        <v>27</v>
      </c>
      <c r="M30" s="52"/>
    </row>
    <row r="31" spans="2:13" s="56" customFormat="1" ht="15.75" customHeight="1">
      <c r="B31" s="69"/>
      <c r="C31" s="78" t="s">
        <v>69</v>
      </c>
      <c r="D31" s="316" t="e">
        <f>IF(#REF!="","―",#REF!)</f>
        <v>#REF!</v>
      </c>
      <c r="E31" s="316" t="e">
        <f>IF(#REF!="","―",#REF!)</f>
        <v>#REF!</v>
      </c>
      <c r="F31" s="316" t="s">
        <v>27</v>
      </c>
      <c r="G31" s="128"/>
      <c r="H31" s="131"/>
      <c r="I31" s="132" t="s">
        <v>69</v>
      </c>
      <c r="J31" s="316" t="e">
        <f>IF(#REF!="","―",#REF!)</f>
        <v>#REF!</v>
      </c>
      <c r="K31" s="316" t="e">
        <f>IF(#REF!="","―",#REF!)</f>
        <v>#REF!</v>
      </c>
      <c r="L31" s="316" t="s">
        <v>27</v>
      </c>
      <c r="M31" s="52"/>
    </row>
    <row r="32" spans="2:13" s="56" customFormat="1" ht="15.75" customHeight="1">
      <c r="B32" s="69"/>
      <c r="C32" s="78" t="s">
        <v>70</v>
      </c>
      <c r="D32" s="316" t="e">
        <f>IF(#REF!="","―",#REF!)</f>
        <v>#REF!</v>
      </c>
      <c r="E32" s="316" t="e">
        <f>IF(#REF!="","―",#REF!)</f>
        <v>#REF!</v>
      </c>
      <c r="F32" s="316" t="s">
        <v>27</v>
      </c>
      <c r="G32" s="128"/>
      <c r="H32" s="131"/>
      <c r="I32" s="132" t="s">
        <v>70</v>
      </c>
      <c r="J32" s="316" t="e">
        <f>IF(#REF!="","―",#REF!)</f>
        <v>#REF!</v>
      </c>
      <c r="K32" s="316" t="e">
        <f>IF(#REF!="","―",#REF!)</f>
        <v>#REF!</v>
      </c>
      <c r="L32" s="316" t="s">
        <v>27</v>
      </c>
      <c r="M32" s="52"/>
    </row>
    <row r="33" spans="2:13" s="56" customFormat="1" ht="15.75" customHeight="1">
      <c r="B33" s="69"/>
      <c r="C33" s="78" t="s">
        <v>71</v>
      </c>
      <c r="D33" s="316" t="e">
        <f>IF(#REF!="","―",#REF!)</f>
        <v>#REF!</v>
      </c>
      <c r="E33" s="316" t="e">
        <f>IF(#REF!="","―",#REF!)</f>
        <v>#REF!</v>
      </c>
      <c r="F33" s="316" t="s">
        <v>27</v>
      </c>
      <c r="G33" s="128"/>
      <c r="H33" s="131"/>
      <c r="I33" s="132" t="s">
        <v>71</v>
      </c>
      <c r="J33" s="316" t="e">
        <f>IF(#REF!="","―",#REF!)</f>
        <v>#REF!</v>
      </c>
      <c r="K33" s="316" t="e">
        <f>IF(#REF!="","―",#REF!)</f>
        <v>#REF!</v>
      </c>
      <c r="L33" s="316" t="s">
        <v>27</v>
      </c>
      <c r="M33" s="52"/>
    </row>
    <row r="34" spans="2:13" s="56" customFormat="1" ht="15.75" customHeight="1">
      <c r="B34" s="69"/>
      <c r="C34" s="78" t="s">
        <v>72</v>
      </c>
      <c r="D34" s="316" t="e">
        <f>IF(#REF!="","―",#REF!)</f>
        <v>#REF!</v>
      </c>
      <c r="E34" s="316" t="e">
        <f>IF(#REF!="","―",#REF!)</f>
        <v>#REF!</v>
      </c>
      <c r="F34" s="316" t="s">
        <v>27</v>
      </c>
      <c r="G34" s="128"/>
      <c r="H34" s="131"/>
      <c r="I34" s="132" t="s">
        <v>72</v>
      </c>
      <c r="J34" s="316" t="e">
        <f>IF(#REF!="","―",#REF!)</f>
        <v>#REF!</v>
      </c>
      <c r="K34" s="316" t="e">
        <f>IF(#REF!="","―",#REF!)</f>
        <v>#REF!</v>
      </c>
      <c r="L34" s="316" t="s">
        <v>27</v>
      </c>
      <c r="M34" s="52"/>
    </row>
    <row r="35" spans="2:13" s="56" customFormat="1" ht="15.75" customHeight="1">
      <c r="B35" s="71"/>
      <c r="C35" s="82" t="s">
        <v>73</v>
      </c>
      <c r="D35" s="318" t="e">
        <f>IF(#REF!="","―",#REF!)</f>
        <v>#REF!</v>
      </c>
      <c r="E35" s="318" t="e">
        <f>IF(#REF!="","―",#REF!)</f>
        <v>#REF!</v>
      </c>
      <c r="F35" s="318" t="s">
        <v>27</v>
      </c>
      <c r="G35" s="128"/>
      <c r="H35" s="129"/>
      <c r="I35" s="130" t="s">
        <v>73</v>
      </c>
      <c r="J35" s="318" t="e">
        <f>IF(#REF!="","―",#REF!)</f>
        <v>#REF!</v>
      </c>
      <c r="K35" s="318" t="e">
        <f>IF(#REF!="","―",#REF!)</f>
        <v>#REF!</v>
      </c>
      <c r="L35" s="318" t="s">
        <v>27</v>
      </c>
      <c r="M35" s="52"/>
    </row>
    <row r="36" spans="2:13" s="56" customFormat="1" ht="15.75" customHeight="1">
      <c r="B36" s="69" t="s">
        <v>74</v>
      </c>
      <c r="C36" s="78" t="s">
        <v>75</v>
      </c>
      <c r="D36" s="317" t="e">
        <f>IF(#REF!="","―",#REF!)</f>
        <v>#REF!</v>
      </c>
      <c r="E36" s="317" t="e">
        <f>IF(#REF!="","―",#REF!)</f>
        <v>#REF!</v>
      </c>
      <c r="F36" s="317" t="s">
        <v>27</v>
      </c>
      <c r="G36" s="128"/>
      <c r="H36" s="131" t="s">
        <v>74</v>
      </c>
      <c r="I36" s="132" t="s">
        <v>75</v>
      </c>
      <c r="J36" s="317" t="e">
        <f>IF(#REF!="","―",#REF!)</f>
        <v>#REF!</v>
      </c>
      <c r="K36" s="317" t="e">
        <f>IF(#REF!="","―",#REF!)</f>
        <v>#REF!</v>
      </c>
      <c r="L36" s="317" t="s">
        <v>27</v>
      </c>
      <c r="M36" s="52"/>
    </row>
    <row r="37" spans="2:13" s="56" customFormat="1" ht="15.75" customHeight="1">
      <c r="B37" s="69"/>
      <c r="C37" s="78" t="s">
        <v>76</v>
      </c>
      <c r="D37" s="316" t="e">
        <f>IF(#REF!="","―",#REF!)</f>
        <v>#REF!</v>
      </c>
      <c r="E37" s="316" t="e">
        <f>IF(#REF!="","―",#REF!)</f>
        <v>#REF!</v>
      </c>
      <c r="F37" s="316" t="s">
        <v>27</v>
      </c>
      <c r="G37" s="128"/>
      <c r="H37" s="131"/>
      <c r="I37" s="132" t="s">
        <v>76</v>
      </c>
      <c r="J37" s="316" t="e">
        <f>IF(#REF!="","―",#REF!)</f>
        <v>#REF!</v>
      </c>
      <c r="K37" s="316" t="e">
        <f>IF(#REF!="","―",#REF!)</f>
        <v>#REF!</v>
      </c>
      <c r="L37" s="316" t="s">
        <v>27</v>
      </c>
      <c r="M37" s="52"/>
    </row>
    <row r="38" spans="2:13" s="56" customFormat="1" ht="15.75" customHeight="1">
      <c r="B38" s="69"/>
      <c r="C38" s="78" t="s">
        <v>77</v>
      </c>
      <c r="D38" s="316" t="e">
        <f>IF(#REF!="","―",#REF!)</f>
        <v>#REF!</v>
      </c>
      <c r="E38" s="316" t="e">
        <f>IF(#REF!="","―",#REF!)</f>
        <v>#REF!</v>
      </c>
      <c r="F38" s="316" t="s">
        <v>27</v>
      </c>
      <c r="G38" s="128"/>
      <c r="H38" s="131"/>
      <c r="I38" s="132" t="s">
        <v>77</v>
      </c>
      <c r="J38" s="316" t="e">
        <f>IF(#REF!="","―",#REF!)</f>
        <v>#REF!</v>
      </c>
      <c r="K38" s="316" t="e">
        <f>IF(#REF!="","―",#REF!)</f>
        <v>#REF!</v>
      </c>
      <c r="L38" s="316" t="s">
        <v>27</v>
      </c>
      <c r="M38" s="52"/>
    </row>
    <row r="39" spans="2:13" s="56" customFormat="1" ht="15.75" customHeight="1">
      <c r="B39" s="69"/>
      <c r="C39" s="78" t="s">
        <v>78</v>
      </c>
      <c r="D39" s="316" t="e">
        <f>IF(#REF!="","―",#REF!)</f>
        <v>#REF!</v>
      </c>
      <c r="E39" s="316" t="e">
        <f>IF(#REF!="","―",#REF!)</f>
        <v>#REF!</v>
      </c>
      <c r="F39" s="316" t="s">
        <v>27</v>
      </c>
      <c r="G39" s="128"/>
      <c r="H39" s="131"/>
      <c r="I39" s="132" t="s">
        <v>78</v>
      </c>
      <c r="J39" s="316" t="e">
        <f>IF(#REF!="","―",#REF!)</f>
        <v>#REF!</v>
      </c>
      <c r="K39" s="316" t="e">
        <f>IF(#REF!="","―",#REF!)</f>
        <v>#REF!</v>
      </c>
      <c r="L39" s="316" t="s">
        <v>27</v>
      </c>
      <c r="M39" s="52"/>
    </row>
    <row r="40" spans="2:13" s="56" customFormat="1" ht="15.75" customHeight="1">
      <c r="B40" s="71"/>
      <c r="C40" s="82" t="s">
        <v>79</v>
      </c>
      <c r="D40" s="318" t="e">
        <f>IF(#REF!="","―",#REF!)</f>
        <v>#REF!</v>
      </c>
      <c r="E40" s="318" t="e">
        <f>IF(#REF!="","―",#REF!)</f>
        <v>#REF!</v>
      </c>
      <c r="F40" s="318" t="s">
        <v>27</v>
      </c>
      <c r="G40" s="128"/>
      <c r="H40" s="129"/>
      <c r="I40" s="130" t="s">
        <v>79</v>
      </c>
      <c r="J40" s="318" t="e">
        <f>IF(#REF!="","―",#REF!)</f>
        <v>#REF!</v>
      </c>
      <c r="K40" s="318" t="e">
        <f>IF(#REF!="","―",#REF!)</f>
        <v>#REF!</v>
      </c>
      <c r="L40" s="318" t="s">
        <v>27</v>
      </c>
      <c r="M40" s="52"/>
    </row>
    <row r="41" spans="2:13" s="56" customFormat="1" ht="15.75" customHeight="1">
      <c r="B41" s="69" t="s">
        <v>80</v>
      </c>
      <c r="C41" s="78" t="s">
        <v>81</v>
      </c>
      <c r="D41" s="317" t="e">
        <f>IF(#REF!="","―",#REF!)</f>
        <v>#REF!</v>
      </c>
      <c r="E41" s="317" t="e">
        <f>IF(#REF!="","―",#REF!)</f>
        <v>#REF!</v>
      </c>
      <c r="F41" s="317" t="s">
        <v>27</v>
      </c>
      <c r="G41" s="128"/>
      <c r="H41" s="131" t="s">
        <v>80</v>
      </c>
      <c r="I41" s="132" t="s">
        <v>81</v>
      </c>
      <c r="J41" s="317" t="e">
        <f>IF(#REF!="","―",#REF!)</f>
        <v>#REF!</v>
      </c>
      <c r="K41" s="317" t="e">
        <f>IF(#REF!="","―",#REF!)</f>
        <v>#REF!</v>
      </c>
      <c r="L41" s="317" t="s">
        <v>27</v>
      </c>
      <c r="M41" s="52"/>
    </row>
    <row r="42" spans="2:13" s="56" customFormat="1" ht="15.75" customHeight="1">
      <c r="B42" s="69"/>
      <c r="C42" s="78" t="s">
        <v>82</v>
      </c>
      <c r="D42" s="316" t="e">
        <f>IF(#REF!="","―",#REF!)</f>
        <v>#REF!</v>
      </c>
      <c r="E42" s="316" t="e">
        <f>IF(#REF!="","―",#REF!)</f>
        <v>#REF!</v>
      </c>
      <c r="F42" s="316" t="s">
        <v>27</v>
      </c>
      <c r="G42" s="128"/>
      <c r="H42" s="131"/>
      <c r="I42" s="132" t="s">
        <v>82</v>
      </c>
      <c r="J42" s="316" t="e">
        <f>IF(#REF!="","―",#REF!)</f>
        <v>#REF!</v>
      </c>
      <c r="K42" s="316" t="e">
        <f>IF(#REF!="","―",#REF!)</f>
        <v>#REF!</v>
      </c>
      <c r="L42" s="316" t="s">
        <v>27</v>
      </c>
      <c r="M42" s="52"/>
    </row>
    <row r="43" spans="2:13" s="56" customFormat="1" ht="15.75" customHeight="1">
      <c r="B43" s="69"/>
      <c r="C43" s="78" t="s">
        <v>83</v>
      </c>
      <c r="D43" s="316" t="e">
        <f>IF(#REF!="","―",#REF!)</f>
        <v>#REF!</v>
      </c>
      <c r="E43" s="316" t="e">
        <f>IF(#REF!="","―",#REF!)</f>
        <v>#REF!</v>
      </c>
      <c r="F43" s="316" t="s">
        <v>27</v>
      </c>
      <c r="G43" s="128"/>
      <c r="H43" s="131"/>
      <c r="I43" s="132" t="s">
        <v>83</v>
      </c>
      <c r="J43" s="316" t="e">
        <f>IF(#REF!="","―",#REF!)</f>
        <v>#REF!</v>
      </c>
      <c r="K43" s="316" t="e">
        <f>IF(#REF!="","―",#REF!)</f>
        <v>#REF!</v>
      </c>
      <c r="L43" s="316" t="s">
        <v>27</v>
      </c>
      <c r="M43" s="52"/>
    </row>
    <row r="44" spans="2:13" s="56" customFormat="1" ht="15.75" customHeight="1">
      <c r="B44" s="71"/>
      <c r="C44" s="82" t="s">
        <v>84</v>
      </c>
      <c r="D44" s="318" t="e">
        <f>IF(#REF!="","―",#REF!)</f>
        <v>#REF!</v>
      </c>
      <c r="E44" s="318" t="e">
        <f>IF(#REF!="","―",#REF!)</f>
        <v>#REF!</v>
      </c>
      <c r="F44" s="318" t="s">
        <v>27</v>
      </c>
      <c r="G44" s="128"/>
      <c r="H44" s="129"/>
      <c r="I44" s="130" t="s">
        <v>84</v>
      </c>
      <c r="J44" s="318" t="e">
        <f>IF(#REF!="","―",#REF!)</f>
        <v>#REF!</v>
      </c>
      <c r="K44" s="318" t="e">
        <f>IF(#REF!="","―",#REF!)</f>
        <v>#REF!</v>
      </c>
      <c r="L44" s="318" t="s">
        <v>27</v>
      </c>
      <c r="M44" s="52"/>
    </row>
    <row r="45" spans="2:13" s="56" customFormat="1" ht="15.75" customHeight="1">
      <c r="B45" s="69" t="s">
        <v>85</v>
      </c>
      <c r="C45" s="78" t="s">
        <v>86</v>
      </c>
      <c r="D45" s="316" t="e">
        <f>IF(#REF!="","―",#REF!)</f>
        <v>#REF!</v>
      </c>
      <c r="E45" s="316" t="e">
        <f>IF(#REF!="","―",#REF!)</f>
        <v>#REF!</v>
      </c>
      <c r="F45" s="316" t="s">
        <v>27</v>
      </c>
      <c r="G45" s="128"/>
      <c r="H45" s="131" t="s">
        <v>85</v>
      </c>
      <c r="I45" s="78" t="s">
        <v>86</v>
      </c>
      <c r="J45" s="316" t="e">
        <f>IF(#REF!="","―",#REF!)</f>
        <v>#REF!</v>
      </c>
      <c r="K45" s="316" t="e">
        <f>IF(#REF!="","―",#REF!)</f>
        <v>#REF!</v>
      </c>
      <c r="L45" s="316" t="s">
        <v>27</v>
      </c>
      <c r="M45" s="52"/>
    </row>
    <row r="46" spans="2:13" s="56" customFormat="1" ht="15.75" customHeight="1">
      <c r="B46" s="69"/>
      <c r="C46" s="78" t="s">
        <v>194</v>
      </c>
      <c r="D46" s="316" t="e">
        <f>IF(#REF!="","―",#REF!)</f>
        <v>#REF!</v>
      </c>
      <c r="E46" s="316" t="e">
        <f>IF(#REF!="","―",#REF!)</f>
        <v>#REF!</v>
      </c>
      <c r="F46" s="316" t="s">
        <v>27</v>
      </c>
      <c r="G46" s="128"/>
      <c r="H46" s="131"/>
      <c r="I46" s="78" t="s">
        <v>194</v>
      </c>
      <c r="J46" s="316" t="e">
        <f>IF(#REF!="","―",#REF!)</f>
        <v>#REF!</v>
      </c>
      <c r="K46" s="316" t="e">
        <f>IF(#REF!="","―",#REF!)</f>
        <v>#REF!</v>
      </c>
      <c r="L46" s="316" t="s">
        <v>27</v>
      </c>
      <c r="M46" s="52"/>
    </row>
    <row r="47" spans="2:13" s="56" customFormat="1" ht="15.75" customHeight="1">
      <c r="B47" s="69"/>
      <c r="C47" s="78" t="s">
        <v>195</v>
      </c>
      <c r="D47" s="316" t="e">
        <f>IF(#REF!="","―",#REF!)</f>
        <v>#REF!</v>
      </c>
      <c r="E47" s="316" t="e">
        <f>IF(#REF!="","―",#REF!)</f>
        <v>#REF!</v>
      </c>
      <c r="F47" s="316" t="s">
        <v>27</v>
      </c>
      <c r="G47" s="128"/>
      <c r="H47" s="131"/>
      <c r="I47" s="78" t="s">
        <v>195</v>
      </c>
      <c r="J47" s="316" t="e">
        <f>IF(#REF!="","―",#REF!)</f>
        <v>#REF!</v>
      </c>
      <c r="K47" s="316" t="e">
        <f>IF(#REF!="","―",#REF!)</f>
        <v>#REF!</v>
      </c>
      <c r="L47" s="316" t="s">
        <v>27</v>
      </c>
      <c r="M47" s="52"/>
    </row>
    <row r="48" spans="2:13" s="56" customFormat="1" ht="15.75" customHeight="1">
      <c r="B48" s="69"/>
      <c r="C48" s="78" t="s">
        <v>196</v>
      </c>
      <c r="D48" s="316" t="e">
        <f>IF(#REF!="","―",#REF!)</f>
        <v>#REF!</v>
      </c>
      <c r="E48" s="316" t="e">
        <f>IF(#REF!="","―",#REF!)</f>
        <v>#REF!</v>
      </c>
      <c r="F48" s="316" t="s">
        <v>27</v>
      </c>
      <c r="G48" s="128"/>
      <c r="H48" s="131"/>
      <c r="I48" s="78" t="s">
        <v>196</v>
      </c>
      <c r="J48" s="316" t="e">
        <f>IF(#REF!="","―",#REF!)</f>
        <v>#REF!</v>
      </c>
      <c r="K48" s="316" t="e">
        <f>IF(#REF!="","―",#REF!)</f>
        <v>#REF!</v>
      </c>
      <c r="L48" s="316" t="s">
        <v>27</v>
      </c>
      <c r="M48" s="52"/>
    </row>
    <row r="49" spans="2:13" s="56" customFormat="1" ht="15.75" customHeight="1">
      <c r="B49" s="69"/>
      <c r="C49" s="78" t="s">
        <v>197</v>
      </c>
      <c r="D49" s="316" t="e">
        <f>IF(#REF!="","―",#REF!)</f>
        <v>#REF!</v>
      </c>
      <c r="E49" s="316" t="e">
        <f>IF(#REF!="","―",#REF!)</f>
        <v>#REF!</v>
      </c>
      <c r="F49" s="316" t="s">
        <v>27</v>
      </c>
      <c r="G49" s="128"/>
      <c r="H49" s="131"/>
      <c r="I49" s="78" t="s">
        <v>197</v>
      </c>
      <c r="J49" s="316" t="e">
        <f>IF(#REF!="","―",#REF!)</f>
        <v>#REF!</v>
      </c>
      <c r="K49" s="316" t="e">
        <f>IF(#REF!="","―",#REF!)</f>
        <v>#REF!</v>
      </c>
      <c r="L49" s="316" t="s">
        <v>27</v>
      </c>
      <c r="M49" s="52"/>
    </row>
    <row r="50" spans="2:13" s="56" customFormat="1" ht="15.75" customHeight="1">
      <c r="B50" s="69"/>
      <c r="C50" s="78" t="s">
        <v>87</v>
      </c>
      <c r="D50" s="316" t="e">
        <f>IF(#REF!="","―",#REF!)</f>
        <v>#REF!</v>
      </c>
      <c r="E50" s="316" t="e">
        <f>IF(#REF!="","―",#REF!)</f>
        <v>#REF!</v>
      </c>
      <c r="F50" s="316" t="s">
        <v>27</v>
      </c>
      <c r="G50" s="128"/>
      <c r="H50" s="131"/>
      <c r="I50" s="78" t="s">
        <v>87</v>
      </c>
      <c r="J50" s="316" t="e">
        <f>IF(#REF!="","―",#REF!)</f>
        <v>#REF!</v>
      </c>
      <c r="K50" s="316" t="e">
        <f>IF(#REF!="","―",#REF!)</f>
        <v>#REF!</v>
      </c>
      <c r="L50" s="316" t="s">
        <v>27</v>
      </c>
      <c r="M50" s="52"/>
    </row>
    <row r="51" spans="2:13" s="56" customFormat="1" ht="15.75" customHeight="1">
      <c r="B51" s="69"/>
      <c r="C51" s="78" t="s">
        <v>198</v>
      </c>
      <c r="D51" s="316" t="e">
        <f>IF(#REF!="","―",#REF!)</f>
        <v>#REF!</v>
      </c>
      <c r="E51" s="316" t="e">
        <f>IF(#REF!="","―",#REF!)</f>
        <v>#REF!</v>
      </c>
      <c r="F51" s="316" t="s">
        <v>27</v>
      </c>
      <c r="G51" s="128"/>
      <c r="H51" s="131"/>
      <c r="I51" s="78" t="s">
        <v>198</v>
      </c>
      <c r="J51" s="316" t="e">
        <f>IF(#REF!="","―",#REF!)</f>
        <v>#REF!</v>
      </c>
      <c r="K51" s="316" t="e">
        <f>IF(#REF!="","―",#REF!)</f>
        <v>#REF!</v>
      </c>
      <c r="L51" s="316" t="s">
        <v>27</v>
      </c>
      <c r="M51" s="52"/>
    </row>
    <row r="52" spans="2:13" s="56" customFormat="1" ht="15.75" customHeight="1">
      <c r="B52" s="71"/>
      <c r="C52" s="82" t="s">
        <v>88</v>
      </c>
      <c r="D52" s="318" t="e">
        <f>IF(#REF!="","―",#REF!)</f>
        <v>#REF!</v>
      </c>
      <c r="E52" s="318" t="e">
        <f>IF(#REF!="","―",#REF!)</f>
        <v>#REF!</v>
      </c>
      <c r="F52" s="318" t="s">
        <v>27</v>
      </c>
      <c r="G52" s="128"/>
      <c r="H52" s="129"/>
      <c r="I52" s="82" t="s">
        <v>88</v>
      </c>
      <c r="J52" s="318" t="e">
        <f>IF(#REF!="","―",#REF!)</f>
        <v>#REF!</v>
      </c>
      <c r="K52" s="318" t="e">
        <f>IF(#REF!="","―",#REF!)</f>
        <v>#REF!</v>
      </c>
      <c r="L52" s="318" t="s">
        <v>27</v>
      </c>
      <c r="M52" s="52"/>
    </row>
    <row r="53" spans="2:13" s="56" customFormat="1" ht="15.75" customHeight="1">
      <c r="B53" s="59"/>
      <c r="C53" s="59"/>
      <c r="D53" s="60"/>
      <c r="E53" s="60"/>
      <c r="F53" s="60"/>
      <c r="G53" s="58"/>
      <c r="H53" s="59"/>
      <c r="I53" s="59"/>
      <c r="J53" s="60"/>
      <c r="K53" s="60"/>
      <c r="L53" s="60"/>
      <c r="M53" s="52"/>
    </row>
    <row r="54" spans="2:13" s="56" customFormat="1" ht="15.75" customHeight="1">
      <c r="B54" s="83"/>
      <c r="C54" s="84"/>
      <c r="D54" s="75" t="s">
        <v>42</v>
      </c>
      <c r="E54" s="119" t="s">
        <v>43</v>
      </c>
      <c r="F54" s="76" t="s">
        <v>44</v>
      </c>
      <c r="G54" s="22"/>
      <c r="H54" s="83"/>
      <c r="I54" s="84"/>
      <c r="J54" s="75" t="s">
        <v>42</v>
      </c>
      <c r="K54" s="119" t="s">
        <v>43</v>
      </c>
      <c r="L54" s="76" t="s">
        <v>44</v>
      </c>
      <c r="M54" s="52"/>
    </row>
    <row r="55" spans="2:13" s="56" customFormat="1" ht="15.75" customHeight="1">
      <c r="B55" s="77" t="s">
        <v>89</v>
      </c>
      <c r="C55" s="78"/>
      <c r="D55" s="206" t="e">
        <f>SUM(D6:D52)</f>
        <v>#REF!</v>
      </c>
      <c r="E55" s="207" t="e">
        <f>SUM(E6:E52)</f>
        <v>#REF!</v>
      </c>
      <c r="F55" s="125" t="s">
        <v>27</v>
      </c>
      <c r="G55" s="58"/>
      <c r="H55" s="77" t="s">
        <v>89</v>
      </c>
      <c r="I55" s="78"/>
      <c r="J55" s="206" t="e">
        <f>SUM(J6:J52)</f>
        <v>#REF!</v>
      </c>
      <c r="K55" s="207" t="e">
        <f>SUM(K6:K52)</f>
        <v>#REF!</v>
      </c>
      <c r="L55" s="125" t="s">
        <v>27</v>
      </c>
      <c r="M55" s="52"/>
    </row>
    <row r="56" spans="2:13" s="56" customFormat="1" ht="15.75" customHeight="1">
      <c r="B56" s="79" t="s">
        <v>90</v>
      </c>
      <c r="C56" s="80"/>
      <c r="D56" s="208">
        <f>'表-２_各〈全国、被災3県〉平均値'!D84</f>
        <v>3.28</v>
      </c>
      <c r="E56" s="209">
        <f>'表-２_各〈全国、被災3県〉平均値'!E84</f>
        <v>2.89</v>
      </c>
      <c r="F56" s="126" t="s">
        <v>27</v>
      </c>
      <c r="G56" s="58"/>
      <c r="H56" s="79" t="s">
        <v>90</v>
      </c>
      <c r="I56" s="80"/>
      <c r="J56" s="208">
        <f>'表-２_各〈全国、被災3県〉平均値'!J84</f>
        <v>3.29</v>
      </c>
      <c r="K56" s="209">
        <f>'表-２_各〈全国、被災3県〉平均値'!K84</f>
        <v>2.8</v>
      </c>
      <c r="L56" s="126" t="s">
        <v>27</v>
      </c>
      <c r="M56" s="52"/>
    </row>
    <row r="57" spans="2:13" s="56" customFormat="1" ht="15.75" customHeight="1">
      <c r="B57" s="79" t="s">
        <v>91</v>
      </c>
      <c r="C57" s="80"/>
      <c r="D57" s="208">
        <f>'公表資料（表-２）前月'!D56</f>
        <v>3.11</v>
      </c>
      <c r="E57" s="209">
        <f>'公表資料（表-２）前月'!E56</f>
        <v>2.9</v>
      </c>
      <c r="F57" s="126" t="str">
        <f>'公表資料（表-２）前月'!F56</f>
        <v>―</v>
      </c>
      <c r="G57" s="58"/>
      <c r="H57" s="79" t="s">
        <v>91</v>
      </c>
      <c r="I57" s="80"/>
      <c r="J57" s="208">
        <f>'公表資料（表-２）前月'!J56</f>
        <v>3.17</v>
      </c>
      <c r="K57" s="209">
        <f>'公表資料（表-２）前月'!K56</f>
        <v>2.91</v>
      </c>
      <c r="L57" s="126" t="str">
        <f>'公表資料（表-２）前月'!L56</f>
        <v>―</v>
      </c>
      <c r="M57" s="52"/>
    </row>
    <row r="58" spans="2:13" s="56" customFormat="1" ht="15.75" customHeight="1">
      <c r="B58" s="81" t="s">
        <v>92</v>
      </c>
      <c r="C58" s="82"/>
      <c r="D58" s="210">
        <f>D56-D57</f>
        <v>0.16999999999999993</v>
      </c>
      <c r="E58" s="211">
        <f>E56-E57</f>
        <v>-0.009999999999999787</v>
      </c>
      <c r="F58" s="127" t="s">
        <v>27</v>
      </c>
      <c r="G58" s="58"/>
      <c r="H58" s="81" t="s">
        <v>92</v>
      </c>
      <c r="I58" s="82"/>
      <c r="J58" s="210">
        <f>J56-J57</f>
        <v>0.1200000000000001</v>
      </c>
      <c r="K58" s="211">
        <f>K56-K57</f>
        <v>-0.11000000000000032</v>
      </c>
      <c r="L58" s="127" t="s">
        <v>27</v>
      </c>
      <c r="M58" s="52"/>
    </row>
    <row r="59" spans="2:13" s="56" customFormat="1" ht="15.75" customHeight="1">
      <c r="B59" s="59"/>
      <c r="C59" s="59"/>
      <c r="D59" s="60"/>
      <c r="E59" s="60"/>
      <c r="F59" s="60"/>
      <c r="G59" s="58"/>
      <c r="H59" s="59"/>
      <c r="I59" s="59"/>
      <c r="J59" s="60"/>
      <c r="K59" s="60"/>
      <c r="L59" s="60"/>
      <c r="M59" s="52"/>
    </row>
    <row r="60" spans="2:13" s="56" customFormat="1" ht="15.75" customHeight="1">
      <c r="B60" s="22" t="s">
        <v>93</v>
      </c>
      <c r="C60" s="22"/>
      <c r="D60" s="23"/>
      <c r="E60" s="23"/>
      <c r="F60" s="23"/>
      <c r="G60" s="22"/>
      <c r="H60" s="22" t="s">
        <v>93</v>
      </c>
      <c r="I60" s="22"/>
      <c r="J60" s="23"/>
      <c r="K60" s="23"/>
      <c r="L60" s="23"/>
      <c r="M60" s="52"/>
    </row>
    <row r="61" spans="2:13" s="56" customFormat="1" ht="15.75" customHeight="1">
      <c r="B61" s="73" t="s">
        <v>94</v>
      </c>
      <c r="C61" s="74"/>
      <c r="D61" s="75" t="s">
        <v>42</v>
      </c>
      <c r="E61" s="119" t="s">
        <v>43</v>
      </c>
      <c r="F61" s="76" t="s">
        <v>44</v>
      </c>
      <c r="G61" s="22"/>
      <c r="H61" s="73" t="s">
        <v>94</v>
      </c>
      <c r="I61" s="74"/>
      <c r="J61" s="75" t="s">
        <v>42</v>
      </c>
      <c r="K61" s="119" t="s">
        <v>43</v>
      </c>
      <c r="L61" s="76" t="s">
        <v>44</v>
      </c>
      <c r="M61" s="52"/>
    </row>
    <row r="62" spans="2:13" s="63" customFormat="1" ht="15.75" customHeight="1">
      <c r="B62" s="69" t="s">
        <v>45</v>
      </c>
      <c r="C62" s="70" t="s">
        <v>95</v>
      </c>
      <c r="D62" s="88">
        <f>'表-２_地域別平均値'!E124</f>
        <v>3.5</v>
      </c>
      <c r="E62" s="118">
        <f>'表-２_地域別平均値'!F124</f>
        <v>2.7</v>
      </c>
      <c r="F62" s="87" t="s">
        <v>27</v>
      </c>
      <c r="G62" s="61"/>
      <c r="H62" s="69" t="s">
        <v>45</v>
      </c>
      <c r="I62" s="70" t="s">
        <v>95</v>
      </c>
      <c r="J62" s="88">
        <f>'表-２_地域別平均値'!E133</f>
        <v>3.4</v>
      </c>
      <c r="K62" s="118">
        <f>'表-２_地域別平均値'!F133</f>
        <v>2.7</v>
      </c>
      <c r="L62" s="87" t="s">
        <v>27</v>
      </c>
      <c r="M62" s="62"/>
    </row>
    <row r="63" spans="2:13" s="63" customFormat="1" ht="15.75" customHeight="1">
      <c r="B63" s="69" t="s">
        <v>46</v>
      </c>
      <c r="C63" s="70" t="s">
        <v>96</v>
      </c>
      <c r="D63" s="88">
        <f>'表-２_地域別平均値'!E125</f>
        <v>3.2</v>
      </c>
      <c r="E63" s="118">
        <f>'表-２_地域別平均値'!F125</f>
        <v>3</v>
      </c>
      <c r="F63" s="87" t="s">
        <v>295</v>
      </c>
      <c r="G63" s="61"/>
      <c r="H63" s="69" t="s">
        <v>46</v>
      </c>
      <c r="I63" s="70" t="s">
        <v>96</v>
      </c>
      <c r="J63" s="88">
        <f>'表-２_地域別平均値'!E134</f>
        <v>3.3</v>
      </c>
      <c r="K63" s="118">
        <f>'表-２_地域別平均値'!F134</f>
        <v>2.7</v>
      </c>
      <c r="L63" s="87" t="s">
        <v>27</v>
      </c>
      <c r="M63" s="62"/>
    </row>
    <row r="64" spans="2:13" s="63" customFormat="1" ht="15.75" customHeight="1">
      <c r="B64" s="69" t="s">
        <v>53</v>
      </c>
      <c r="C64" s="70" t="s">
        <v>199</v>
      </c>
      <c r="D64" s="88">
        <f>'表-２_地域別平均値'!E126</f>
        <v>3.3</v>
      </c>
      <c r="E64" s="118">
        <f>'表-２_地域別平均値'!F126</f>
        <v>3</v>
      </c>
      <c r="F64" s="87" t="s">
        <v>27</v>
      </c>
      <c r="G64" s="61"/>
      <c r="H64" s="69" t="s">
        <v>53</v>
      </c>
      <c r="I64" s="70" t="s">
        <v>199</v>
      </c>
      <c r="J64" s="88">
        <f>'表-２_地域別平均値'!E135</f>
        <v>3.4</v>
      </c>
      <c r="K64" s="118">
        <f>'表-２_地域別平均値'!F135</f>
        <v>2.9</v>
      </c>
      <c r="L64" s="87" t="s">
        <v>27</v>
      </c>
      <c r="M64" s="62"/>
    </row>
    <row r="65" spans="2:13" s="63" customFormat="1" ht="15.75" customHeight="1">
      <c r="B65" s="69" t="s">
        <v>57</v>
      </c>
      <c r="C65" s="70" t="s">
        <v>97</v>
      </c>
      <c r="D65" s="88">
        <f>'表-２_地域別平均値'!E127</f>
        <v>3.3</v>
      </c>
      <c r="E65" s="118">
        <f>'表-２_地域別平均値'!F127</f>
        <v>2.7</v>
      </c>
      <c r="F65" s="87" t="s">
        <v>27</v>
      </c>
      <c r="G65" s="61"/>
      <c r="H65" s="69" t="s">
        <v>57</v>
      </c>
      <c r="I65" s="70" t="s">
        <v>97</v>
      </c>
      <c r="J65" s="88">
        <f>'表-２_地域別平均値'!E136</f>
        <v>3.1</v>
      </c>
      <c r="K65" s="118">
        <f>'表-２_地域別平均値'!F136</f>
        <v>2.6</v>
      </c>
      <c r="L65" s="87" t="s">
        <v>27</v>
      </c>
      <c r="M65" s="62"/>
    </row>
    <row r="66" spans="2:13" s="63" customFormat="1" ht="15.75" customHeight="1">
      <c r="B66" s="69" t="s">
        <v>61</v>
      </c>
      <c r="C66" s="70" t="s">
        <v>98</v>
      </c>
      <c r="D66" s="88">
        <f>'表-２_地域別平均値'!E128</f>
        <v>3.3</v>
      </c>
      <c r="E66" s="118">
        <f>'表-２_地域別平均値'!F128</f>
        <v>3</v>
      </c>
      <c r="F66" s="87" t="s">
        <v>27</v>
      </c>
      <c r="G66" s="61"/>
      <c r="H66" s="69" t="s">
        <v>61</v>
      </c>
      <c r="I66" s="70" t="s">
        <v>98</v>
      </c>
      <c r="J66" s="88">
        <f>'表-２_地域別平均値'!E137</f>
        <v>3.3</v>
      </c>
      <c r="K66" s="118">
        <f>'表-２_地域別平均値'!F137</f>
        <v>2.8</v>
      </c>
      <c r="L66" s="87" t="s">
        <v>27</v>
      </c>
      <c r="M66" s="62"/>
    </row>
    <row r="67" spans="2:13" s="63" customFormat="1" ht="15.75" customHeight="1">
      <c r="B67" s="69" t="s">
        <v>66</v>
      </c>
      <c r="C67" s="70" t="s">
        <v>99</v>
      </c>
      <c r="D67" s="88">
        <f>'表-２_地域別平均値'!E129</f>
        <v>3.3</v>
      </c>
      <c r="E67" s="118">
        <f>'表-２_地域別平均値'!F129</f>
        <v>2.8</v>
      </c>
      <c r="F67" s="87" t="s">
        <v>27</v>
      </c>
      <c r="G67" s="61"/>
      <c r="H67" s="69" t="s">
        <v>66</v>
      </c>
      <c r="I67" s="70" t="s">
        <v>99</v>
      </c>
      <c r="J67" s="88">
        <f>'表-２_地域別平均値'!E138</f>
        <v>3.5</v>
      </c>
      <c r="K67" s="118">
        <f>'表-２_地域別平均値'!F138</f>
        <v>2.7</v>
      </c>
      <c r="L67" s="87" t="s">
        <v>27</v>
      </c>
      <c r="M67" s="62"/>
    </row>
    <row r="68" spans="2:13" s="63" customFormat="1" ht="15.75" customHeight="1">
      <c r="B68" s="69" t="s">
        <v>74</v>
      </c>
      <c r="C68" s="70" t="s">
        <v>100</v>
      </c>
      <c r="D68" s="88">
        <f>'表-２_地域別平均値'!E130</f>
        <v>3.2</v>
      </c>
      <c r="E68" s="118">
        <f>'表-２_地域別平均値'!F130</f>
        <v>2.9</v>
      </c>
      <c r="F68" s="87" t="s">
        <v>27</v>
      </c>
      <c r="G68" s="61"/>
      <c r="H68" s="69" t="s">
        <v>74</v>
      </c>
      <c r="I68" s="70" t="s">
        <v>100</v>
      </c>
      <c r="J68" s="88">
        <f>'表-２_地域別平均値'!E139</f>
        <v>3.1</v>
      </c>
      <c r="K68" s="118">
        <f>'表-２_地域別平均値'!F139</f>
        <v>2.8</v>
      </c>
      <c r="L68" s="87" t="s">
        <v>27</v>
      </c>
      <c r="M68" s="62"/>
    </row>
    <row r="69" spans="2:13" s="63" customFormat="1" ht="15.75" customHeight="1">
      <c r="B69" s="69" t="s">
        <v>80</v>
      </c>
      <c r="C69" s="70" t="s">
        <v>98</v>
      </c>
      <c r="D69" s="88">
        <f>'表-２_地域別平均値'!E131</f>
        <v>3</v>
      </c>
      <c r="E69" s="118">
        <f>'表-２_地域別平均値'!F131</f>
        <v>2.9</v>
      </c>
      <c r="F69" s="87" t="s">
        <v>27</v>
      </c>
      <c r="G69" s="61"/>
      <c r="H69" s="69" t="s">
        <v>80</v>
      </c>
      <c r="I69" s="70" t="s">
        <v>98</v>
      </c>
      <c r="J69" s="88">
        <f>'表-２_地域別平均値'!E140</f>
        <v>3.2</v>
      </c>
      <c r="K69" s="118">
        <f>'表-２_地域別平均値'!F140</f>
        <v>2.9</v>
      </c>
      <c r="L69" s="87" t="s">
        <v>27</v>
      </c>
      <c r="M69" s="62"/>
    </row>
    <row r="70" spans="2:13" s="63" customFormat="1" ht="15.75" customHeight="1">
      <c r="B70" s="71" t="s">
        <v>85</v>
      </c>
      <c r="C70" s="72" t="s">
        <v>200</v>
      </c>
      <c r="D70" s="89">
        <f>'表-２_地域別平均値'!E132</f>
        <v>3.2</v>
      </c>
      <c r="E70" s="117">
        <f>'表-２_地域別平均値'!F132</f>
        <v>2.9</v>
      </c>
      <c r="F70" s="86" t="s">
        <v>27</v>
      </c>
      <c r="G70" s="61"/>
      <c r="H70" s="71" t="s">
        <v>85</v>
      </c>
      <c r="I70" s="72" t="s">
        <v>200</v>
      </c>
      <c r="J70" s="89">
        <f>'表-２_地域別平均値'!E141</f>
        <v>3.3</v>
      </c>
      <c r="K70" s="117">
        <f>'表-２_地域別平均値'!F141</f>
        <v>2.9</v>
      </c>
      <c r="L70" s="86" t="s">
        <v>27</v>
      </c>
      <c r="M70" s="62"/>
    </row>
    <row r="71" spans="2:13" s="63" customFormat="1" ht="13.5" customHeight="1"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2"/>
    </row>
    <row r="72" spans="2:13" ht="13.5" customHeight="1">
      <c r="B72" s="64" t="s">
        <v>101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5"/>
    </row>
    <row r="73" spans="2:13" ht="13.5" customHeight="1">
      <c r="B73" s="67" t="s">
        <v>102</v>
      </c>
      <c r="C73" s="568" t="s">
        <v>168</v>
      </c>
      <c r="D73" s="570"/>
      <c r="E73" s="570"/>
      <c r="F73" s="570"/>
      <c r="G73" s="570"/>
      <c r="H73" s="570"/>
      <c r="I73" s="570"/>
      <c r="J73" s="570"/>
      <c r="K73" s="570"/>
      <c r="L73" s="570"/>
      <c r="M73" s="65"/>
    </row>
    <row r="74" spans="2:13" ht="13.5" customHeight="1">
      <c r="B74" s="61"/>
      <c r="C74" s="569" t="s">
        <v>169</v>
      </c>
      <c r="D74" s="569"/>
      <c r="E74" s="569"/>
      <c r="F74" s="569"/>
      <c r="G74" s="569"/>
      <c r="H74" s="569"/>
      <c r="I74" s="569"/>
      <c r="J74" s="569"/>
      <c r="K74" s="569"/>
      <c r="L74" s="569"/>
      <c r="M74" s="65"/>
    </row>
    <row r="75" spans="2:13" ht="13.5" customHeight="1">
      <c r="B75" s="67" t="s">
        <v>103</v>
      </c>
      <c r="C75" s="568" t="s">
        <v>172</v>
      </c>
      <c r="D75" s="568"/>
      <c r="E75" s="568"/>
      <c r="F75" s="568"/>
      <c r="G75" s="568"/>
      <c r="H75" s="568"/>
      <c r="I75" s="568"/>
      <c r="J75" s="568"/>
      <c r="K75" s="568"/>
      <c r="L75" s="568"/>
      <c r="M75" s="65"/>
    </row>
    <row r="76" spans="2:13" ht="13.5" customHeight="1">
      <c r="B76" s="61"/>
      <c r="C76" s="569" t="s">
        <v>173</v>
      </c>
      <c r="D76" s="569"/>
      <c r="E76" s="569"/>
      <c r="F76" s="569"/>
      <c r="G76" s="569"/>
      <c r="H76" s="569"/>
      <c r="I76" s="569"/>
      <c r="J76" s="569"/>
      <c r="K76" s="569"/>
      <c r="L76" s="569"/>
      <c r="M76" s="65"/>
    </row>
    <row r="77" spans="2:13" ht="13.5" customHeight="1">
      <c r="B77" s="67" t="s">
        <v>104</v>
      </c>
      <c r="C77" s="568" t="s">
        <v>170</v>
      </c>
      <c r="D77" s="568"/>
      <c r="E77" s="568"/>
      <c r="F77" s="568"/>
      <c r="G77" s="568"/>
      <c r="H77" s="568"/>
      <c r="I77" s="568"/>
      <c r="J77" s="568"/>
      <c r="K77" s="568"/>
      <c r="L77" s="568"/>
      <c r="M77" s="65"/>
    </row>
    <row r="78" spans="2:13" ht="13.5" customHeight="1">
      <c r="B78" s="61"/>
      <c r="C78" s="569" t="s">
        <v>171</v>
      </c>
      <c r="D78" s="569"/>
      <c r="E78" s="569"/>
      <c r="F78" s="569"/>
      <c r="G78" s="569"/>
      <c r="H78" s="569"/>
      <c r="I78" s="569"/>
      <c r="J78" s="569"/>
      <c r="K78" s="569"/>
      <c r="L78" s="569"/>
      <c r="M78" s="65"/>
    </row>
    <row r="79" spans="2:13" ht="13.5" customHeight="1"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5"/>
    </row>
    <row r="80" spans="2:13" ht="13.5" customHeight="1"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5"/>
    </row>
    <row r="81" spans="2:13" s="54" customFormat="1" ht="17.25"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90" t="s">
        <v>105</v>
      </c>
      <c r="M81" s="53"/>
    </row>
    <row r="82" spans="2:13" s="54" customFormat="1" ht="27" customHeight="1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3"/>
    </row>
    <row r="83" spans="2:13" s="54" customFormat="1" ht="27" customHeight="1">
      <c r="B83" s="19"/>
      <c r="C83" s="20"/>
      <c r="D83" s="68"/>
      <c r="E83" s="68"/>
      <c r="F83" s="68"/>
      <c r="G83" s="68"/>
      <c r="H83" s="68"/>
      <c r="I83" s="68"/>
      <c r="J83" s="68"/>
      <c r="K83" s="68"/>
      <c r="L83" s="68"/>
      <c r="M83" s="55"/>
    </row>
    <row r="84" spans="2:13" s="56" customFormat="1" ht="27" customHeight="1">
      <c r="B84" s="50" t="s">
        <v>165</v>
      </c>
      <c r="C84" s="18"/>
      <c r="D84" s="18"/>
      <c r="E84" s="18"/>
      <c r="F84" s="51"/>
      <c r="G84" s="18"/>
      <c r="H84" s="50" t="s">
        <v>182</v>
      </c>
      <c r="I84" s="18"/>
      <c r="J84" s="18"/>
      <c r="K84" s="18"/>
      <c r="L84" s="51"/>
      <c r="M84" s="57"/>
    </row>
    <row r="85" spans="2:13" s="56" customFormat="1" ht="15.75" customHeight="1">
      <c r="B85" s="85" t="s">
        <v>40</v>
      </c>
      <c r="C85" s="74" t="s">
        <v>41</v>
      </c>
      <c r="D85" s="116" t="s">
        <v>42</v>
      </c>
      <c r="E85" s="116" t="s">
        <v>43</v>
      </c>
      <c r="F85" s="116" t="s">
        <v>44</v>
      </c>
      <c r="G85" s="22"/>
      <c r="H85" s="85" t="s">
        <v>40</v>
      </c>
      <c r="I85" s="74" t="s">
        <v>41</v>
      </c>
      <c r="J85" s="115" t="s">
        <v>42</v>
      </c>
      <c r="K85" s="116" t="s">
        <v>43</v>
      </c>
      <c r="L85" s="74" t="s">
        <v>44</v>
      </c>
      <c r="M85" s="52"/>
    </row>
    <row r="86" spans="2:13" s="56" customFormat="1" ht="15.75" customHeight="1">
      <c r="B86" s="71" t="s">
        <v>45</v>
      </c>
      <c r="C86" s="82" t="s">
        <v>45</v>
      </c>
      <c r="D86" s="314" t="e">
        <f>IF(#REF!="","―",#REF!)</f>
        <v>#REF!</v>
      </c>
      <c r="E86" s="314" t="e">
        <f>IF(#REF!="","―",#REF!)</f>
        <v>#REF!</v>
      </c>
      <c r="F86" s="315" t="e">
        <f>IF(#REF!="","―",#REF!)</f>
        <v>#REF!</v>
      </c>
      <c r="G86" s="128"/>
      <c r="H86" s="129" t="s">
        <v>45</v>
      </c>
      <c r="I86" s="130" t="s">
        <v>45</v>
      </c>
      <c r="J86" s="314" t="e">
        <f>IF(#REF!="","―",#REF!)</f>
        <v>#REF!</v>
      </c>
      <c r="K86" s="314" t="e">
        <f>IF(#REF!="","―",#REF!)</f>
        <v>#REF!</v>
      </c>
      <c r="L86" s="315" t="e">
        <f>IF(#REF!="","―",#REF!)</f>
        <v>#REF!</v>
      </c>
      <c r="M86" s="52"/>
    </row>
    <row r="87" spans="2:13" s="56" customFormat="1" ht="15.75" customHeight="1">
      <c r="B87" s="69" t="s">
        <v>46</v>
      </c>
      <c r="C87" s="78" t="s">
        <v>47</v>
      </c>
      <c r="D87" s="316" t="e">
        <f>IF(#REF!="","―",#REF!)</f>
        <v>#REF!</v>
      </c>
      <c r="E87" s="316" t="e">
        <f>IF(#REF!="","―",#REF!)</f>
        <v>#REF!</v>
      </c>
      <c r="F87" s="317" t="e">
        <f>IF(#REF!="","―",#REF!)</f>
        <v>#REF!</v>
      </c>
      <c r="G87" s="128"/>
      <c r="H87" s="131" t="s">
        <v>46</v>
      </c>
      <c r="I87" s="132" t="s">
        <v>47</v>
      </c>
      <c r="J87" s="316" t="e">
        <f>IF(#REF!="","―",#REF!)</f>
        <v>#REF!</v>
      </c>
      <c r="K87" s="316" t="e">
        <f>IF(#REF!="","―",#REF!)</f>
        <v>#REF!</v>
      </c>
      <c r="L87" s="317" t="e">
        <f>IF(#REF!="","―",#REF!)</f>
        <v>#REF!</v>
      </c>
      <c r="M87" s="52"/>
    </row>
    <row r="88" spans="2:13" s="56" customFormat="1" ht="15.75" customHeight="1">
      <c r="B88" s="69"/>
      <c r="C88" s="78" t="s">
        <v>48</v>
      </c>
      <c r="D88" s="316" t="e">
        <f>IF(#REF!="","―",#REF!)</f>
        <v>#REF!</v>
      </c>
      <c r="E88" s="316" t="e">
        <f>IF(#REF!="","―",#REF!)</f>
        <v>#REF!</v>
      </c>
      <c r="F88" s="316" t="e">
        <f>IF(#REF!="","―",#REF!)</f>
        <v>#REF!</v>
      </c>
      <c r="G88" s="128"/>
      <c r="H88" s="131"/>
      <c r="I88" s="132" t="s">
        <v>48</v>
      </c>
      <c r="J88" s="316" t="e">
        <f>IF(#REF!="","―",#REF!)</f>
        <v>#REF!</v>
      </c>
      <c r="K88" s="316" t="e">
        <f>IF(#REF!="","―",#REF!)</f>
        <v>#REF!</v>
      </c>
      <c r="L88" s="316" t="e">
        <f>IF(#REF!="","―",#REF!)</f>
        <v>#REF!</v>
      </c>
      <c r="M88" s="52"/>
    </row>
    <row r="89" spans="2:17" s="56" customFormat="1" ht="15.75" customHeight="1">
      <c r="B89" s="69"/>
      <c r="C89" s="78" t="s">
        <v>49</v>
      </c>
      <c r="D89" s="316" t="e">
        <f>IF(#REF!="","―",#REF!)</f>
        <v>#REF!</v>
      </c>
      <c r="E89" s="316" t="e">
        <f>IF(#REF!="","―",#REF!)</f>
        <v>#REF!</v>
      </c>
      <c r="F89" s="316" t="e">
        <f>IF(#REF!="","―",#REF!)</f>
        <v>#REF!</v>
      </c>
      <c r="G89" s="128"/>
      <c r="H89" s="131"/>
      <c r="I89" s="132" t="s">
        <v>49</v>
      </c>
      <c r="J89" s="316" t="e">
        <f>IF(#REF!="","―",#REF!)</f>
        <v>#REF!</v>
      </c>
      <c r="K89" s="316" t="e">
        <f>IF(#REF!="","―",#REF!)</f>
        <v>#REF!</v>
      </c>
      <c r="L89" s="316" t="e">
        <f>IF(#REF!="","―",#REF!)</f>
        <v>#REF!</v>
      </c>
      <c r="M89" s="52"/>
      <c r="N89" s="186"/>
      <c r="O89" s="186"/>
      <c r="P89" s="186"/>
      <c r="Q89" s="186"/>
    </row>
    <row r="90" spans="2:17" s="56" customFormat="1" ht="15.75" customHeight="1">
      <c r="B90" s="69"/>
      <c r="C90" s="78" t="s">
        <v>50</v>
      </c>
      <c r="D90" s="316" t="e">
        <f>IF(#REF!="","―",#REF!)</f>
        <v>#REF!</v>
      </c>
      <c r="E90" s="316" t="e">
        <f>IF(#REF!="","―",#REF!)</f>
        <v>#REF!</v>
      </c>
      <c r="F90" s="316" t="e">
        <f>IF(#REF!="","―",#REF!)</f>
        <v>#REF!</v>
      </c>
      <c r="G90" s="128"/>
      <c r="H90" s="131"/>
      <c r="I90" s="132" t="s">
        <v>50</v>
      </c>
      <c r="J90" s="316" t="e">
        <f>IF(#REF!="","―",#REF!)</f>
        <v>#REF!</v>
      </c>
      <c r="K90" s="316" t="e">
        <f>IF(#REF!="","―",#REF!)</f>
        <v>#REF!</v>
      </c>
      <c r="L90" s="316" t="e">
        <f>IF(#REF!="","―",#REF!)</f>
        <v>#REF!</v>
      </c>
      <c r="M90" s="52"/>
      <c r="N90" s="187"/>
      <c r="O90" s="187"/>
      <c r="P90" s="187"/>
      <c r="Q90" s="187"/>
    </row>
    <row r="91" spans="2:17" s="56" customFormat="1" ht="15.75" customHeight="1">
      <c r="B91" s="69"/>
      <c r="C91" s="78" t="s">
        <v>51</v>
      </c>
      <c r="D91" s="316" t="e">
        <f>IF(#REF!="","―",#REF!)</f>
        <v>#REF!</v>
      </c>
      <c r="E91" s="316" t="e">
        <f>IF(#REF!="","―",#REF!)</f>
        <v>#REF!</v>
      </c>
      <c r="F91" s="316" t="e">
        <f>IF(#REF!="","―",#REF!)</f>
        <v>#REF!</v>
      </c>
      <c r="G91" s="128"/>
      <c r="H91" s="131"/>
      <c r="I91" s="132" t="s">
        <v>51</v>
      </c>
      <c r="J91" s="316" t="e">
        <f>IF(#REF!="","―",#REF!)</f>
        <v>#REF!</v>
      </c>
      <c r="K91" s="316" t="e">
        <f>IF(#REF!="","―",#REF!)</f>
        <v>#REF!</v>
      </c>
      <c r="L91" s="316" t="e">
        <f>IF(#REF!="","―",#REF!)</f>
        <v>#REF!</v>
      </c>
      <c r="M91" s="52"/>
      <c r="N91" s="187"/>
      <c r="O91" s="187"/>
      <c r="P91" s="187"/>
      <c r="Q91" s="187"/>
    </row>
    <row r="92" spans="2:17" s="56" customFormat="1" ht="15.75" customHeight="1">
      <c r="B92" s="71"/>
      <c r="C92" s="82" t="s">
        <v>52</v>
      </c>
      <c r="D92" s="316" t="e">
        <f>IF(#REF!="","―",#REF!)</f>
        <v>#REF!</v>
      </c>
      <c r="E92" s="316" t="e">
        <f>IF(#REF!="","―",#REF!)</f>
        <v>#REF!</v>
      </c>
      <c r="F92" s="318" t="e">
        <f>IF(#REF!="","―",#REF!)</f>
        <v>#REF!</v>
      </c>
      <c r="G92" s="128"/>
      <c r="H92" s="129"/>
      <c r="I92" s="130" t="s">
        <v>52</v>
      </c>
      <c r="J92" s="316" t="e">
        <f>IF(#REF!="","―",#REF!)</f>
        <v>#REF!</v>
      </c>
      <c r="K92" s="316" t="e">
        <f>IF(#REF!="","―",#REF!)</f>
        <v>#REF!</v>
      </c>
      <c r="L92" s="318" t="e">
        <f>IF(#REF!="","―",#REF!)</f>
        <v>#REF!</v>
      </c>
      <c r="M92" s="52"/>
      <c r="N92" s="187"/>
      <c r="O92" s="187"/>
      <c r="P92" s="187"/>
      <c r="Q92" s="187"/>
    </row>
    <row r="93" spans="2:17" s="56" customFormat="1" ht="15.75" customHeight="1">
      <c r="B93" s="69" t="s">
        <v>53</v>
      </c>
      <c r="C93" s="78" t="s">
        <v>188</v>
      </c>
      <c r="D93" s="317" t="e">
        <f>IF(#REF!="","―",#REF!)</f>
        <v>#REF!</v>
      </c>
      <c r="E93" s="317" t="e">
        <f>IF(#REF!="","―",#REF!)</f>
        <v>#REF!</v>
      </c>
      <c r="F93" s="317" t="e">
        <f>IF(#REF!="","―",#REF!)</f>
        <v>#REF!</v>
      </c>
      <c r="G93" s="128"/>
      <c r="H93" s="131" t="s">
        <v>53</v>
      </c>
      <c r="I93" s="78" t="s">
        <v>188</v>
      </c>
      <c r="J93" s="317" t="e">
        <f>IF(#REF!="","―",#REF!)</f>
        <v>#REF!</v>
      </c>
      <c r="K93" s="317" t="e">
        <f>IF(#REF!="","―",#REF!)</f>
        <v>#REF!</v>
      </c>
      <c r="L93" s="317" t="e">
        <f>IF(#REF!="","―",#REF!)</f>
        <v>#REF!</v>
      </c>
      <c r="M93" s="52"/>
      <c r="N93" s="186"/>
      <c r="O93" s="186"/>
      <c r="P93" s="186"/>
      <c r="Q93" s="186"/>
    </row>
    <row r="94" spans="2:17" s="56" customFormat="1" ht="15.75" customHeight="1">
      <c r="B94" s="69"/>
      <c r="C94" s="78" t="s">
        <v>54</v>
      </c>
      <c r="D94" s="316" t="e">
        <f>IF(#REF!="","―",#REF!)</f>
        <v>#REF!</v>
      </c>
      <c r="E94" s="316" t="e">
        <f>IF(#REF!="","―",#REF!)</f>
        <v>#REF!</v>
      </c>
      <c r="F94" s="316" t="e">
        <f>IF(#REF!="","―",#REF!)</f>
        <v>#REF!</v>
      </c>
      <c r="G94" s="128"/>
      <c r="H94" s="131"/>
      <c r="I94" s="78" t="s">
        <v>54</v>
      </c>
      <c r="J94" s="316" t="e">
        <f>IF(#REF!="","―",#REF!)</f>
        <v>#REF!</v>
      </c>
      <c r="K94" s="316" t="e">
        <f>IF(#REF!="","―",#REF!)</f>
        <v>#REF!</v>
      </c>
      <c r="L94" s="316" t="e">
        <f>IF(#REF!="","―",#REF!)</f>
        <v>#REF!</v>
      </c>
      <c r="M94" s="52"/>
      <c r="N94" s="186"/>
      <c r="O94" s="186"/>
      <c r="P94" s="186"/>
      <c r="Q94" s="186"/>
    </row>
    <row r="95" spans="2:17" s="56" customFormat="1" ht="15.75" customHeight="1">
      <c r="B95" s="69"/>
      <c r="C95" s="78" t="s">
        <v>189</v>
      </c>
      <c r="D95" s="316" t="e">
        <f>IF(#REF!="","―",#REF!)</f>
        <v>#REF!</v>
      </c>
      <c r="E95" s="316" t="e">
        <f>IF(#REF!="","―",#REF!)</f>
        <v>#REF!</v>
      </c>
      <c r="F95" s="316" t="e">
        <f>IF(#REF!="","―",#REF!)</f>
        <v>#REF!</v>
      </c>
      <c r="G95" s="128"/>
      <c r="H95" s="131"/>
      <c r="I95" s="78" t="s">
        <v>189</v>
      </c>
      <c r="J95" s="316" t="e">
        <f>IF(#REF!="","―",#REF!)</f>
        <v>#REF!</v>
      </c>
      <c r="K95" s="316" t="e">
        <f>IF(#REF!="","―",#REF!)</f>
        <v>#REF!</v>
      </c>
      <c r="L95" s="316" t="e">
        <f>IF(#REF!="","―",#REF!)</f>
        <v>#REF!</v>
      </c>
      <c r="M95" s="52"/>
      <c r="N95" s="186"/>
      <c r="O95" s="186"/>
      <c r="P95" s="186"/>
      <c r="Q95" s="186"/>
    </row>
    <row r="96" spans="2:17" s="56" customFormat="1" ht="15.75" customHeight="1">
      <c r="B96" s="69"/>
      <c r="C96" s="78" t="s">
        <v>190</v>
      </c>
      <c r="D96" s="316" t="e">
        <f>IF(#REF!="","―",#REF!)</f>
        <v>#REF!</v>
      </c>
      <c r="E96" s="316" t="e">
        <f>IF(#REF!="","―",#REF!)</f>
        <v>#REF!</v>
      </c>
      <c r="F96" s="316" t="e">
        <f>IF(#REF!="","―",#REF!)</f>
        <v>#REF!</v>
      </c>
      <c r="G96" s="128"/>
      <c r="H96" s="131"/>
      <c r="I96" s="78" t="s">
        <v>190</v>
      </c>
      <c r="J96" s="316" t="e">
        <f>IF(#REF!="","―",#REF!)</f>
        <v>#REF!</v>
      </c>
      <c r="K96" s="316" t="e">
        <f>IF(#REF!="","―",#REF!)</f>
        <v>#REF!</v>
      </c>
      <c r="L96" s="316" t="e">
        <f>IF(#REF!="","―",#REF!)</f>
        <v>#REF!</v>
      </c>
      <c r="M96" s="52"/>
      <c r="N96" s="186"/>
      <c r="O96" s="186"/>
      <c r="P96" s="186"/>
      <c r="Q96" s="186"/>
    </row>
    <row r="97" spans="2:17" s="56" customFormat="1" ht="15.75" customHeight="1">
      <c r="B97" s="69"/>
      <c r="C97" s="78" t="s">
        <v>191</v>
      </c>
      <c r="D97" s="316" t="e">
        <f>IF(#REF!="","―",#REF!)</f>
        <v>#REF!</v>
      </c>
      <c r="E97" s="316" t="e">
        <f>IF(#REF!="","―",#REF!)</f>
        <v>#REF!</v>
      </c>
      <c r="F97" s="316" t="e">
        <f>IF(#REF!="","―",#REF!)</f>
        <v>#REF!</v>
      </c>
      <c r="G97" s="128"/>
      <c r="H97" s="131"/>
      <c r="I97" s="78" t="s">
        <v>191</v>
      </c>
      <c r="J97" s="316" t="e">
        <f>IF(#REF!="","―",#REF!)</f>
        <v>#REF!</v>
      </c>
      <c r="K97" s="316" t="e">
        <f>IF(#REF!="","―",#REF!)</f>
        <v>#REF!</v>
      </c>
      <c r="L97" s="316" t="e">
        <f>IF(#REF!="","―",#REF!)</f>
        <v>#REF!</v>
      </c>
      <c r="M97" s="52"/>
      <c r="N97" s="186"/>
      <c r="O97" s="186"/>
      <c r="P97" s="186"/>
      <c r="Q97" s="186"/>
    </row>
    <row r="98" spans="2:17" s="56" customFormat="1" ht="15.75" customHeight="1">
      <c r="B98" s="69"/>
      <c r="C98" s="78" t="s">
        <v>55</v>
      </c>
      <c r="D98" s="316" t="e">
        <f>IF(#REF!="","―",#REF!)</f>
        <v>#REF!</v>
      </c>
      <c r="E98" s="316" t="e">
        <f>IF(#REF!="","―",#REF!)</f>
        <v>#REF!</v>
      </c>
      <c r="F98" s="316" t="e">
        <f>IF(#REF!="","―",#REF!)</f>
        <v>#REF!</v>
      </c>
      <c r="G98" s="128"/>
      <c r="H98" s="131"/>
      <c r="I98" s="78" t="s">
        <v>55</v>
      </c>
      <c r="J98" s="316" t="e">
        <f>IF(#REF!="","―",#REF!)</f>
        <v>#REF!</v>
      </c>
      <c r="K98" s="316" t="e">
        <f>IF(#REF!="","―",#REF!)</f>
        <v>#REF!</v>
      </c>
      <c r="L98" s="316" t="e">
        <f>IF(#REF!="","―",#REF!)</f>
        <v>#REF!</v>
      </c>
      <c r="M98" s="52"/>
      <c r="N98" s="186"/>
      <c r="O98" s="186"/>
      <c r="P98" s="186"/>
      <c r="Q98" s="186"/>
    </row>
    <row r="99" spans="2:17" s="56" customFormat="1" ht="15.75" customHeight="1">
      <c r="B99" s="69"/>
      <c r="C99" s="78" t="s">
        <v>192</v>
      </c>
      <c r="D99" s="316" t="e">
        <f>IF(#REF!="","―",#REF!)</f>
        <v>#REF!</v>
      </c>
      <c r="E99" s="316" t="e">
        <f>IF(#REF!="","―",#REF!)</f>
        <v>#REF!</v>
      </c>
      <c r="F99" s="316" t="e">
        <f>IF(#REF!="","―",#REF!)</f>
        <v>#REF!</v>
      </c>
      <c r="G99" s="128"/>
      <c r="H99" s="131"/>
      <c r="I99" s="78" t="s">
        <v>192</v>
      </c>
      <c r="J99" s="316" t="e">
        <f>IF(#REF!="","―",#REF!)</f>
        <v>#REF!</v>
      </c>
      <c r="K99" s="316" t="e">
        <f>IF(#REF!="","―",#REF!)</f>
        <v>#REF!</v>
      </c>
      <c r="L99" s="316" t="e">
        <f>IF(#REF!="","―",#REF!)</f>
        <v>#REF!</v>
      </c>
      <c r="M99" s="52"/>
      <c r="N99" s="186"/>
      <c r="O99" s="186"/>
      <c r="P99" s="186"/>
      <c r="Q99" s="186"/>
    </row>
    <row r="100" spans="2:17" s="56" customFormat="1" ht="15.75" customHeight="1">
      <c r="B100" s="69"/>
      <c r="C100" s="78" t="s">
        <v>56</v>
      </c>
      <c r="D100" s="316" t="e">
        <f>IF(#REF!="","―",#REF!)</f>
        <v>#REF!</v>
      </c>
      <c r="E100" s="316" t="e">
        <f>IF(#REF!="","―",#REF!)</f>
        <v>#REF!</v>
      </c>
      <c r="F100" s="316" t="e">
        <f>IF(#REF!="","―",#REF!)</f>
        <v>#REF!</v>
      </c>
      <c r="G100" s="128"/>
      <c r="H100" s="131"/>
      <c r="I100" s="78" t="s">
        <v>56</v>
      </c>
      <c r="J100" s="316" t="e">
        <f>IF(#REF!="","―",#REF!)</f>
        <v>#REF!</v>
      </c>
      <c r="K100" s="316" t="e">
        <f>IF(#REF!="","―",#REF!)</f>
        <v>#REF!</v>
      </c>
      <c r="L100" s="316" t="e">
        <f>IF(#REF!="","―",#REF!)</f>
        <v>#REF!</v>
      </c>
      <c r="M100" s="52"/>
      <c r="N100" s="186"/>
      <c r="O100" s="186"/>
      <c r="P100" s="186"/>
      <c r="Q100" s="186"/>
    </row>
    <row r="101" spans="2:17" s="56" customFormat="1" ht="15.75" customHeight="1">
      <c r="B101" s="71"/>
      <c r="C101" s="82" t="s">
        <v>193</v>
      </c>
      <c r="D101" s="318" t="e">
        <f>IF(#REF!="","―",#REF!)</f>
        <v>#REF!</v>
      </c>
      <c r="E101" s="318" t="e">
        <f>IF(#REF!="","―",#REF!)</f>
        <v>#REF!</v>
      </c>
      <c r="F101" s="318" t="e">
        <f>IF(#REF!="","―",#REF!)</f>
        <v>#REF!</v>
      </c>
      <c r="G101" s="128"/>
      <c r="H101" s="129"/>
      <c r="I101" s="82" t="s">
        <v>193</v>
      </c>
      <c r="J101" s="318" t="e">
        <f>IF(#REF!="","―",#REF!)</f>
        <v>#REF!</v>
      </c>
      <c r="K101" s="318" t="e">
        <f>IF(#REF!="","―",#REF!)</f>
        <v>#REF!</v>
      </c>
      <c r="L101" s="318" t="e">
        <f>IF(#REF!="","―",#REF!)</f>
        <v>#REF!</v>
      </c>
      <c r="M101" s="52"/>
      <c r="N101" s="187"/>
      <c r="O101" s="187"/>
      <c r="P101" s="187"/>
      <c r="Q101" s="188"/>
    </row>
    <row r="102" spans="2:17" s="56" customFormat="1" ht="15.75" customHeight="1">
      <c r="B102" s="69" t="s">
        <v>57</v>
      </c>
      <c r="C102" s="78" t="s">
        <v>58</v>
      </c>
      <c r="D102" s="317" t="e">
        <f>IF(#REF!="","―",#REF!)</f>
        <v>#REF!</v>
      </c>
      <c r="E102" s="317" t="e">
        <f>IF(#REF!="","―",#REF!)</f>
        <v>#REF!</v>
      </c>
      <c r="F102" s="317" t="e">
        <f>IF(#REF!="","―",#REF!)</f>
        <v>#REF!</v>
      </c>
      <c r="G102" s="128"/>
      <c r="H102" s="131" t="s">
        <v>57</v>
      </c>
      <c r="I102" s="132" t="s">
        <v>58</v>
      </c>
      <c r="J102" s="317" t="e">
        <f>IF(#REF!="","―",#REF!)</f>
        <v>#REF!</v>
      </c>
      <c r="K102" s="317" t="e">
        <f>IF(#REF!="","―",#REF!)</f>
        <v>#REF!</v>
      </c>
      <c r="L102" s="317" t="e">
        <f>IF(#REF!="","―",#REF!)</f>
        <v>#REF!</v>
      </c>
      <c r="M102" s="52"/>
      <c r="N102" s="187"/>
      <c r="O102" s="187"/>
      <c r="P102" s="187"/>
      <c r="Q102" s="188"/>
    </row>
    <row r="103" spans="2:17" s="56" customFormat="1" ht="15.75" customHeight="1">
      <c r="B103" s="69"/>
      <c r="C103" s="78" t="s">
        <v>59</v>
      </c>
      <c r="D103" s="316" t="e">
        <f>IF(#REF!="","―",#REF!)</f>
        <v>#REF!</v>
      </c>
      <c r="E103" s="316" t="e">
        <f>IF(#REF!="","―",#REF!)</f>
        <v>#REF!</v>
      </c>
      <c r="F103" s="316" t="e">
        <f>IF(#REF!="","―",#REF!)</f>
        <v>#REF!</v>
      </c>
      <c r="G103" s="128"/>
      <c r="H103" s="131"/>
      <c r="I103" s="132" t="s">
        <v>59</v>
      </c>
      <c r="J103" s="316" t="e">
        <f>IF(#REF!="","―",#REF!)</f>
        <v>#REF!</v>
      </c>
      <c r="K103" s="316" t="e">
        <f>IF(#REF!="","―",#REF!)</f>
        <v>#REF!</v>
      </c>
      <c r="L103" s="316" t="e">
        <f>IF(#REF!="","―",#REF!)</f>
        <v>#REF!</v>
      </c>
      <c r="M103" s="52"/>
      <c r="N103" s="187"/>
      <c r="O103" s="187"/>
      <c r="P103" s="187"/>
      <c r="Q103" s="188"/>
    </row>
    <row r="104" spans="2:13" s="56" customFormat="1" ht="15.75" customHeight="1">
      <c r="B104" s="71"/>
      <c r="C104" s="82" t="s">
        <v>60</v>
      </c>
      <c r="D104" s="318" t="e">
        <f>IF(#REF!="","―",#REF!)</f>
        <v>#REF!</v>
      </c>
      <c r="E104" s="318" t="e">
        <f>IF(#REF!="","―",#REF!)</f>
        <v>#REF!</v>
      </c>
      <c r="F104" s="318" t="e">
        <f>IF(#REF!="","―",#REF!)</f>
        <v>#REF!</v>
      </c>
      <c r="G104" s="128"/>
      <c r="H104" s="129"/>
      <c r="I104" s="130" t="s">
        <v>60</v>
      </c>
      <c r="J104" s="318" t="e">
        <f>IF(#REF!="","―",#REF!)</f>
        <v>#REF!</v>
      </c>
      <c r="K104" s="318" t="e">
        <f>IF(#REF!="","―",#REF!)</f>
        <v>#REF!</v>
      </c>
      <c r="L104" s="318" t="e">
        <f>IF(#REF!="","―",#REF!)</f>
        <v>#REF!</v>
      </c>
      <c r="M104" s="52"/>
    </row>
    <row r="105" spans="2:13" s="56" customFormat="1" ht="15.75" customHeight="1">
      <c r="B105" s="69" t="s">
        <v>61</v>
      </c>
      <c r="C105" s="78" t="s">
        <v>62</v>
      </c>
      <c r="D105" s="317" t="e">
        <f>IF(#REF!="","―",#REF!)</f>
        <v>#REF!</v>
      </c>
      <c r="E105" s="317" t="e">
        <f>IF(#REF!="","―",#REF!)</f>
        <v>#REF!</v>
      </c>
      <c r="F105" s="317" t="e">
        <f>IF(#REF!="","―",#REF!)</f>
        <v>#REF!</v>
      </c>
      <c r="G105" s="128"/>
      <c r="H105" s="131" t="s">
        <v>61</v>
      </c>
      <c r="I105" s="132" t="s">
        <v>62</v>
      </c>
      <c r="J105" s="317" t="e">
        <f>IF(#REF!="","―",#REF!)</f>
        <v>#REF!</v>
      </c>
      <c r="K105" s="317" t="e">
        <f>IF(#REF!="","―",#REF!)</f>
        <v>#REF!</v>
      </c>
      <c r="L105" s="317" t="e">
        <f>IF(#REF!="","―",#REF!)</f>
        <v>#REF!</v>
      </c>
      <c r="M105" s="52"/>
    </row>
    <row r="106" spans="2:13" s="56" customFormat="1" ht="15.75" customHeight="1">
      <c r="B106" s="69"/>
      <c r="C106" s="78" t="s">
        <v>63</v>
      </c>
      <c r="D106" s="316" t="e">
        <f>IF(#REF!="","―",#REF!)</f>
        <v>#REF!</v>
      </c>
      <c r="E106" s="316" t="e">
        <f>IF(#REF!="","―",#REF!)</f>
        <v>#REF!</v>
      </c>
      <c r="F106" s="316" t="e">
        <f>IF(#REF!="","―",#REF!)</f>
        <v>#REF!</v>
      </c>
      <c r="G106" s="128"/>
      <c r="H106" s="131"/>
      <c r="I106" s="132" t="s">
        <v>63</v>
      </c>
      <c r="J106" s="316" t="e">
        <f>IF(#REF!="","―",#REF!)</f>
        <v>#REF!</v>
      </c>
      <c r="K106" s="316" t="e">
        <f>IF(#REF!="","―",#REF!)</f>
        <v>#REF!</v>
      </c>
      <c r="L106" s="316" t="e">
        <f>IF(#REF!="","―",#REF!)</f>
        <v>#REF!</v>
      </c>
      <c r="M106" s="52"/>
    </row>
    <row r="107" spans="2:13" s="56" customFormat="1" ht="15.75" customHeight="1">
      <c r="B107" s="69"/>
      <c r="C107" s="78" t="s">
        <v>64</v>
      </c>
      <c r="D107" s="316" t="e">
        <f>IF(#REF!="","―",#REF!)</f>
        <v>#REF!</v>
      </c>
      <c r="E107" s="316" t="e">
        <f>IF(#REF!="","―",#REF!)</f>
        <v>#REF!</v>
      </c>
      <c r="F107" s="316" t="e">
        <f>IF(#REF!="","―",#REF!)</f>
        <v>#REF!</v>
      </c>
      <c r="G107" s="128"/>
      <c r="H107" s="131"/>
      <c r="I107" s="132" t="s">
        <v>64</v>
      </c>
      <c r="J107" s="316" t="e">
        <f>IF(#REF!="","―",#REF!)</f>
        <v>#REF!</v>
      </c>
      <c r="K107" s="316" t="e">
        <f>IF(#REF!="","―",#REF!)</f>
        <v>#REF!</v>
      </c>
      <c r="L107" s="316" t="e">
        <f>IF(#REF!="","―",#REF!)</f>
        <v>#REF!</v>
      </c>
      <c r="M107" s="52"/>
    </row>
    <row r="108" spans="2:13" s="56" customFormat="1" ht="15.75" customHeight="1">
      <c r="B108" s="71"/>
      <c r="C108" s="82" t="s">
        <v>65</v>
      </c>
      <c r="D108" s="318" t="e">
        <f>IF(#REF!="","―",#REF!)</f>
        <v>#REF!</v>
      </c>
      <c r="E108" s="318" t="e">
        <f>IF(#REF!="","―",#REF!)</f>
        <v>#REF!</v>
      </c>
      <c r="F108" s="318" t="e">
        <f>IF(#REF!="","―",#REF!)</f>
        <v>#REF!</v>
      </c>
      <c r="G108" s="128"/>
      <c r="H108" s="129"/>
      <c r="I108" s="130" t="s">
        <v>65</v>
      </c>
      <c r="J108" s="318" t="e">
        <f>IF(#REF!="","―",#REF!)</f>
        <v>#REF!</v>
      </c>
      <c r="K108" s="318" t="e">
        <f>IF(#REF!="","―",#REF!)</f>
        <v>#REF!</v>
      </c>
      <c r="L108" s="318" t="e">
        <f>IF(#REF!="","―",#REF!)</f>
        <v>#REF!</v>
      </c>
      <c r="M108" s="52"/>
    </row>
    <row r="109" spans="2:13" s="56" customFormat="1" ht="15.75" customHeight="1">
      <c r="B109" s="69" t="s">
        <v>66</v>
      </c>
      <c r="C109" s="78" t="s">
        <v>67</v>
      </c>
      <c r="D109" s="317" t="e">
        <f>IF(#REF!="","―",#REF!)</f>
        <v>#REF!</v>
      </c>
      <c r="E109" s="317" t="e">
        <f>IF(#REF!="","―",#REF!)</f>
        <v>#REF!</v>
      </c>
      <c r="F109" s="317" t="e">
        <f>IF(#REF!="","―",#REF!)</f>
        <v>#REF!</v>
      </c>
      <c r="G109" s="128"/>
      <c r="H109" s="131" t="s">
        <v>66</v>
      </c>
      <c r="I109" s="132" t="s">
        <v>67</v>
      </c>
      <c r="J109" s="317" t="e">
        <f>IF(#REF!="","―",#REF!)</f>
        <v>#REF!</v>
      </c>
      <c r="K109" s="317" t="e">
        <f>IF(#REF!="","―",#REF!)</f>
        <v>#REF!</v>
      </c>
      <c r="L109" s="317" t="e">
        <f>IF(#REF!="","―",#REF!)</f>
        <v>#REF!</v>
      </c>
      <c r="M109" s="52"/>
    </row>
    <row r="110" spans="2:13" s="56" customFormat="1" ht="15.75" customHeight="1">
      <c r="B110" s="69"/>
      <c r="C110" s="78" t="s">
        <v>68</v>
      </c>
      <c r="D110" s="316" t="e">
        <f>IF(#REF!="","―",#REF!)</f>
        <v>#REF!</v>
      </c>
      <c r="E110" s="316" t="e">
        <f>IF(#REF!="","―",#REF!)</f>
        <v>#REF!</v>
      </c>
      <c r="F110" s="316" t="e">
        <f>IF(#REF!="","―",#REF!)</f>
        <v>#REF!</v>
      </c>
      <c r="G110" s="128"/>
      <c r="H110" s="131"/>
      <c r="I110" s="132" t="s">
        <v>68</v>
      </c>
      <c r="J110" s="316" t="e">
        <f>IF(#REF!="","―",#REF!)</f>
        <v>#REF!</v>
      </c>
      <c r="K110" s="316" t="e">
        <f>IF(#REF!="","―",#REF!)</f>
        <v>#REF!</v>
      </c>
      <c r="L110" s="316" t="e">
        <f>IF(#REF!="","―",#REF!)</f>
        <v>#REF!</v>
      </c>
      <c r="M110" s="52"/>
    </row>
    <row r="111" spans="2:13" s="56" customFormat="1" ht="15.75" customHeight="1">
      <c r="B111" s="69"/>
      <c r="C111" s="78" t="s">
        <v>69</v>
      </c>
      <c r="D111" s="316" t="e">
        <f>IF(#REF!="","―",#REF!)</f>
        <v>#REF!</v>
      </c>
      <c r="E111" s="316" t="e">
        <f>IF(#REF!="","―",#REF!)</f>
        <v>#REF!</v>
      </c>
      <c r="F111" s="316" t="e">
        <f>IF(#REF!="","―",#REF!)</f>
        <v>#REF!</v>
      </c>
      <c r="G111" s="128"/>
      <c r="H111" s="131"/>
      <c r="I111" s="132" t="s">
        <v>69</v>
      </c>
      <c r="J111" s="316" t="e">
        <f>IF(#REF!="","―",#REF!)</f>
        <v>#REF!</v>
      </c>
      <c r="K111" s="316" t="e">
        <f>IF(#REF!="","―",#REF!)</f>
        <v>#REF!</v>
      </c>
      <c r="L111" s="316" t="e">
        <f>IF(#REF!="","―",#REF!)</f>
        <v>#REF!</v>
      </c>
      <c r="M111" s="52"/>
    </row>
    <row r="112" spans="2:13" s="56" customFormat="1" ht="15.75" customHeight="1">
      <c r="B112" s="69"/>
      <c r="C112" s="78" t="s">
        <v>70</v>
      </c>
      <c r="D112" s="316" t="e">
        <f>IF(#REF!="","―",#REF!)</f>
        <v>#REF!</v>
      </c>
      <c r="E112" s="316" t="e">
        <f>IF(#REF!="","―",#REF!)</f>
        <v>#REF!</v>
      </c>
      <c r="F112" s="316" t="e">
        <f>IF(#REF!="","―",#REF!)</f>
        <v>#REF!</v>
      </c>
      <c r="G112" s="128"/>
      <c r="H112" s="131"/>
      <c r="I112" s="132" t="s">
        <v>70</v>
      </c>
      <c r="J112" s="316" t="e">
        <f>IF(#REF!="","―",#REF!)</f>
        <v>#REF!</v>
      </c>
      <c r="K112" s="316" t="e">
        <f>IF(#REF!="","―",#REF!)</f>
        <v>#REF!</v>
      </c>
      <c r="L112" s="316" t="e">
        <f>IF(#REF!="","―",#REF!)</f>
        <v>#REF!</v>
      </c>
      <c r="M112" s="52"/>
    </row>
    <row r="113" spans="2:13" s="56" customFormat="1" ht="15.75" customHeight="1">
      <c r="B113" s="69"/>
      <c r="C113" s="78" t="s">
        <v>71</v>
      </c>
      <c r="D113" s="316" t="e">
        <f>IF(#REF!="","―",#REF!)</f>
        <v>#REF!</v>
      </c>
      <c r="E113" s="316" t="e">
        <f>IF(#REF!="","―",#REF!)</f>
        <v>#REF!</v>
      </c>
      <c r="F113" s="316" t="e">
        <f>IF(#REF!="","―",#REF!)</f>
        <v>#REF!</v>
      </c>
      <c r="G113" s="128"/>
      <c r="H113" s="131"/>
      <c r="I113" s="132" t="s">
        <v>71</v>
      </c>
      <c r="J113" s="316" t="e">
        <f>IF(#REF!="","―",#REF!)</f>
        <v>#REF!</v>
      </c>
      <c r="K113" s="316" t="e">
        <f>IF(#REF!="","―",#REF!)</f>
        <v>#REF!</v>
      </c>
      <c r="L113" s="316" t="e">
        <f>IF(#REF!="","―",#REF!)</f>
        <v>#REF!</v>
      </c>
      <c r="M113" s="52"/>
    </row>
    <row r="114" spans="2:13" s="56" customFormat="1" ht="15.75" customHeight="1">
      <c r="B114" s="69"/>
      <c r="C114" s="78" t="s">
        <v>72</v>
      </c>
      <c r="D114" s="316" t="e">
        <f>IF(#REF!="","―",#REF!)</f>
        <v>#REF!</v>
      </c>
      <c r="E114" s="316" t="e">
        <f>IF(#REF!="","―",#REF!)</f>
        <v>#REF!</v>
      </c>
      <c r="F114" s="316" t="e">
        <f>IF(#REF!="","―",#REF!)</f>
        <v>#REF!</v>
      </c>
      <c r="G114" s="128"/>
      <c r="H114" s="131"/>
      <c r="I114" s="132" t="s">
        <v>72</v>
      </c>
      <c r="J114" s="316" t="e">
        <f>IF(#REF!="","―",#REF!)</f>
        <v>#REF!</v>
      </c>
      <c r="K114" s="316" t="e">
        <f>IF(#REF!="","―",#REF!)</f>
        <v>#REF!</v>
      </c>
      <c r="L114" s="316" t="e">
        <f>IF(#REF!="","―",#REF!)</f>
        <v>#REF!</v>
      </c>
      <c r="M114" s="52"/>
    </row>
    <row r="115" spans="2:13" s="56" customFormat="1" ht="15.75" customHeight="1">
      <c r="B115" s="71"/>
      <c r="C115" s="82" t="s">
        <v>73</v>
      </c>
      <c r="D115" s="318" t="e">
        <f>IF(#REF!="","―",#REF!)</f>
        <v>#REF!</v>
      </c>
      <c r="E115" s="318" t="e">
        <f>IF(#REF!="","―",#REF!)</f>
        <v>#REF!</v>
      </c>
      <c r="F115" s="318" t="e">
        <f>IF(#REF!="","―",#REF!)</f>
        <v>#REF!</v>
      </c>
      <c r="G115" s="128"/>
      <c r="H115" s="129"/>
      <c r="I115" s="130" t="s">
        <v>73</v>
      </c>
      <c r="J115" s="318" t="e">
        <f>IF(#REF!="","―",#REF!)</f>
        <v>#REF!</v>
      </c>
      <c r="K115" s="318" t="e">
        <f>IF(#REF!="","―",#REF!)</f>
        <v>#REF!</v>
      </c>
      <c r="L115" s="318" t="e">
        <f>IF(#REF!="","―",#REF!)</f>
        <v>#REF!</v>
      </c>
      <c r="M115" s="52"/>
    </row>
    <row r="116" spans="2:13" s="56" customFormat="1" ht="15.75" customHeight="1">
      <c r="B116" s="69" t="s">
        <v>74</v>
      </c>
      <c r="C116" s="78" t="s">
        <v>75</v>
      </c>
      <c r="D116" s="317" t="e">
        <f>IF(#REF!="","―",#REF!)</f>
        <v>#REF!</v>
      </c>
      <c r="E116" s="317" t="e">
        <f>IF(#REF!="","―",#REF!)</f>
        <v>#REF!</v>
      </c>
      <c r="F116" s="317" t="e">
        <f>IF(#REF!="","―",#REF!)</f>
        <v>#REF!</v>
      </c>
      <c r="G116" s="128"/>
      <c r="H116" s="131" t="s">
        <v>74</v>
      </c>
      <c r="I116" s="132" t="s">
        <v>75</v>
      </c>
      <c r="J116" s="317" t="e">
        <f>IF(#REF!="","―",#REF!)</f>
        <v>#REF!</v>
      </c>
      <c r="K116" s="317" t="e">
        <f>IF(#REF!="","―",#REF!)</f>
        <v>#REF!</v>
      </c>
      <c r="L116" s="317" t="e">
        <f>IF(#REF!="","―",#REF!)</f>
        <v>#REF!</v>
      </c>
      <c r="M116" s="52"/>
    </row>
    <row r="117" spans="2:13" s="56" customFormat="1" ht="15.75" customHeight="1">
      <c r="B117" s="69"/>
      <c r="C117" s="78" t="s">
        <v>76</v>
      </c>
      <c r="D117" s="316" t="e">
        <f>IF(#REF!="","―",#REF!)</f>
        <v>#REF!</v>
      </c>
      <c r="E117" s="316" t="e">
        <f>IF(#REF!="","―",#REF!)</f>
        <v>#REF!</v>
      </c>
      <c r="F117" s="316" t="e">
        <f>IF(#REF!="","―",#REF!)</f>
        <v>#REF!</v>
      </c>
      <c r="G117" s="128"/>
      <c r="H117" s="131"/>
      <c r="I117" s="132" t="s">
        <v>76</v>
      </c>
      <c r="J117" s="316" t="e">
        <f>IF(#REF!="","―",#REF!)</f>
        <v>#REF!</v>
      </c>
      <c r="K117" s="316" t="e">
        <f>IF(#REF!="","―",#REF!)</f>
        <v>#REF!</v>
      </c>
      <c r="L117" s="316" t="e">
        <f>IF(#REF!="","―",#REF!)</f>
        <v>#REF!</v>
      </c>
      <c r="M117" s="52"/>
    </row>
    <row r="118" spans="2:13" s="56" customFormat="1" ht="15.75" customHeight="1">
      <c r="B118" s="69"/>
      <c r="C118" s="78" t="s">
        <v>77</v>
      </c>
      <c r="D118" s="316" t="e">
        <f>IF(#REF!="","―",#REF!)</f>
        <v>#REF!</v>
      </c>
      <c r="E118" s="316" t="e">
        <f>IF(#REF!="","―",#REF!)</f>
        <v>#REF!</v>
      </c>
      <c r="F118" s="316" t="e">
        <f>IF(#REF!="","―",#REF!)</f>
        <v>#REF!</v>
      </c>
      <c r="G118" s="128"/>
      <c r="H118" s="131"/>
      <c r="I118" s="132" t="s">
        <v>77</v>
      </c>
      <c r="J118" s="316" t="e">
        <f>IF(#REF!="","―",#REF!)</f>
        <v>#REF!</v>
      </c>
      <c r="K118" s="316" t="e">
        <f>IF(#REF!="","―",#REF!)</f>
        <v>#REF!</v>
      </c>
      <c r="L118" s="316" t="e">
        <f>IF(#REF!="","―",#REF!)</f>
        <v>#REF!</v>
      </c>
      <c r="M118" s="52"/>
    </row>
    <row r="119" spans="2:13" s="56" customFormat="1" ht="15.75" customHeight="1">
      <c r="B119" s="69"/>
      <c r="C119" s="78" t="s">
        <v>78</v>
      </c>
      <c r="D119" s="316" t="e">
        <f>IF(#REF!="","―",#REF!)</f>
        <v>#REF!</v>
      </c>
      <c r="E119" s="316" t="e">
        <f>IF(#REF!="","―",#REF!)</f>
        <v>#REF!</v>
      </c>
      <c r="F119" s="316" t="e">
        <f>IF(#REF!="","―",#REF!)</f>
        <v>#REF!</v>
      </c>
      <c r="G119" s="128"/>
      <c r="H119" s="131"/>
      <c r="I119" s="132" t="s">
        <v>78</v>
      </c>
      <c r="J119" s="316" t="e">
        <f>IF(#REF!="","―",#REF!)</f>
        <v>#REF!</v>
      </c>
      <c r="K119" s="316" t="e">
        <f>IF(#REF!="","―",#REF!)</f>
        <v>#REF!</v>
      </c>
      <c r="L119" s="316" t="e">
        <f>IF(#REF!="","―",#REF!)</f>
        <v>#REF!</v>
      </c>
      <c r="M119" s="52"/>
    </row>
    <row r="120" spans="2:13" s="56" customFormat="1" ht="15.75" customHeight="1">
      <c r="B120" s="71"/>
      <c r="C120" s="82" t="s">
        <v>79</v>
      </c>
      <c r="D120" s="318" t="e">
        <f>IF(#REF!="","―",#REF!)</f>
        <v>#REF!</v>
      </c>
      <c r="E120" s="318" t="e">
        <f>IF(#REF!="","―",#REF!)</f>
        <v>#REF!</v>
      </c>
      <c r="F120" s="318" t="e">
        <f>IF(#REF!="","―",#REF!)</f>
        <v>#REF!</v>
      </c>
      <c r="G120" s="128"/>
      <c r="H120" s="129"/>
      <c r="I120" s="130" t="s">
        <v>79</v>
      </c>
      <c r="J120" s="318" t="e">
        <f>IF(#REF!="","―",#REF!)</f>
        <v>#REF!</v>
      </c>
      <c r="K120" s="318" t="e">
        <f>IF(#REF!="","―",#REF!)</f>
        <v>#REF!</v>
      </c>
      <c r="L120" s="318" t="e">
        <f>IF(#REF!="","―",#REF!)</f>
        <v>#REF!</v>
      </c>
      <c r="M120" s="52"/>
    </row>
    <row r="121" spans="2:13" s="56" customFormat="1" ht="15.75" customHeight="1">
      <c r="B121" s="69" t="s">
        <v>80</v>
      </c>
      <c r="C121" s="78" t="s">
        <v>81</v>
      </c>
      <c r="D121" s="317" t="e">
        <f>IF(#REF!="","―",#REF!)</f>
        <v>#REF!</v>
      </c>
      <c r="E121" s="317" t="e">
        <f>IF(#REF!="","―",#REF!)</f>
        <v>#REF!</v>
      </c>
      <c r="F121" s="317" t="e">
        <f>IF(#REF!="","―",#REF!)</f>
        <v>#REF!</v>
      </c>
      <c r="G121" s="128"/>
      <c r="H121" s="131" t="s">
        <v>80</v>
      </c>
      <c r="I121" s="132" t="s">
        <v>81</v>
      </c>
      <c r="J121" s="317" t="e">
        <f>IF(#REF!="","―",#REF!)</f>
        <v>#REF!</v>
      </c>
      <c r="K121" s="317" t="e">
        <f>IF(#REF!="","―",#REF!)</f>
        <v>#REF!</v>
      </c>
      <c r="L121" s="317" t="e">
        <f>IF(#REF!="","―",#REF!)</f>
        <v>#REF!</v>
      </c>
      <c r="M121" s="52"/>
    </row>
    <row r="122" spans="2:13" s="56" customFormat="1" ht="15.75" customHeight="1">
      <c r="B122" s="69"/>
      <c r="C122" s="78" t="s">
        <v>82</v>
      </c>
      <c r="D122" s="316" t="e">
        <f>IF(#REF!="","―",#REF!)</f>
        <v>#REF!</v>
      </c>
      <c r="E122" s="316" t="e">
        <f>IF(#REF!="","―",#REF!)</f>
        <v>#REF!</v>
      </c>
      <c r="F122" s="316" t="e">
        <f>IF(#REF!="","―",#REF!)</f>
        <v>#REF!</v>
      </c>
      <c r="G122" s="128"/>
      <c r="H122" s="131"/>
      <c r="I122" s="132" t="s">
        <v>82</v>
      </c>
      <c r="J122" s="316" t="e">
        <f>IF(#REF!="","―",#REF!)</f>
        <v>#REF!</v>
      </c>
      <c r="K122" s="316" t="e">
        <f>IF(#REF!="","―",#REF!)</f>
        <v>#REF!</v>
      </c>
      <c r="L122" s="316" t="e">
        <f>IF(#REF!="","―",#REF!)</f>
        <v>#REF!</v>
      </c>
      <c r="M122" s="52"/>
    </row>
    <row r="123" spans="2:13" s="56" customFormat="1" ht="15.75" customHeight="1">
      <c r="B123" s="69"/>
      <c r="C123" s="78" t="s">
        <v>83</v>
      </c>
      <c r="D123" s="316" t="e">
        <f>IF(#REF!="","―",#REF!)</f>
        <v>#REF!</v>
      </c>
      <c r="E123" s="316" t="e">
        <f>IF(#REF!="","―",#REF!)</f>
        <v>#REF!</v>
      </c>
      <c r="F123" s="316" t="e">
        <f>IF(#REF!="","―",#REF!)</f>
        <v>#REF!</v>
      </c>
      <c r="G123" s="128"/>
      <c r="H123" s="131"/>
      <c r="I123" s="132" t="s">
        <v>83</v>
      </c>
      <c r="J123" s="316" t="e">
        <f>IF(#REF!="","―",#REF!)</f>
        <v>#REF!</v>
      </c>
      <c r="K123" s="316" t="e">
        <f>IF(#REF!="","―",#REF!)</f>
        <v>#REF!</v>
      </c>
      <c r="L123" s="316" t="e">
        <f>IF(#REF!="","―",#REF!)</f>
        <v>#REF!</v>
      </c>
      <c r="M123" s="52"/>
    </row>
    <row r="124" spans="2:13" s="56" customFormat="1" ht="15.75" customHeight="1">
      <c r="B124" s="71"/>
      <c r="C124" s="82" t="s">
        <v>84</v>
      </c>
      <c r="D124" s="318" t="e">
        <f>IF(#REF!="","―",#REF!)</f>
        <v>#REF!</v>
      </c>
      <c r="E124" s="318" t="e">
        <f>IF(#REF!="","―",#REF!)</f>
        <v>#REF!</v>
      </c>
      <c r="F124" s="318" t="e">
        <f>IF(#REF!="","―",#REF!)</f>
        <v>#REF!</v>
      </c>
      <c r="G124" s="128"/>
      <c r="H124" s="129"/>
      <c r="I124" s="130" t="s">
        <v>84</v>
      </c>
      <c r="J124" s="318" t="e">
        <f>IF(#REF!="","―",#REF!)</f>
        <v>#REF!</v>
      </c>
      <c r="K124" s="318" t="e">
        <f>IF(#REF!="","―",#REF!)</f>
        <v>#REF!</v>
      </c>
      <c r="L124" s="318" t="e">
        <f>IF(#REF!="","―",#REF!)</f>
        <v>#REF!</v>
      </c>
      <c r="M124" s="52"/>
    </row>
    <row r="125" spans="2:13" s="56" customFormat="1" ht="15.75" customHeight="1">
      <c r="B125" s="69" t="s">
        <v>85</v>
      </c>
      <c r="C125" s="78" t="s">
        <v>86</v>
      </c>
      <c r="D125" s="316" t="e">
        <f>IF(#REF!="","―",#REF!)</f>
        <v>#REF!</v>
      </c>
      <c r="E125" s="316" t="e">
        <f>IF(#REF!="","―",#REF!)</f>
        <v>#REF!</v>
      </c>
      <c r="F125" s="316" t="e">
        <f>IF(#REF!="","―",#REF!)</f>
        <v>#REF!</v>
      </c>
      <c r="G125" s="128"/>
      <c r="H125" s="131" t="s">
        <v>85</v>
      </c>
      <c r="I125" s="78" t="s">
        <v>86</v>
      </c>
      <c r="J125" s="316" t="e">
        <f>IF(#REF!="","―",#REF!)</f>
        <v>#REF!</v>
      </c>
      <c r="K125" s="316" t="e">
        <f>IF(#REF!="","―",#REF!)</f>
        <v>#REF!</v>
      </c>
      <c r="L125" s="316" t="e">
        <f>IF(#REF!="","―",#REF!)</f>
        <v>#REF!</v>
      </c>
      <c r="M125" s="52"/>
    </row>
    <row r="126" spans="2:13" s="56" customFormat="1" ht="15.75" customHeight="1">
      <c r="B126" s="69"/>
      <c r="C126" s="78" t="s">
        <v>194</v>
      </c>
      <c r="D126" s="316" t="e">
        <f>IF(#REF!="","―",#REF!)</f>
        <v>#REF!</v>
      </c>
      <c r="E126" s="316" t="e">
        <f>IF(#REF!="","―",#REF!)</f>
        <v>#REF!</v>
      </c>
      <c r="F126" s="316" t="e">
        <f>IF(#REF!="","―",#REF!)</f>
        <v>#REF!</v>
      </c>
      <c r="G126" s="128"/>
      <c r="H126" s="131"/>
      <c r="I126" s="78" t="s">
        <v>194</v>
      </c>
      <c r="J126" s="316" t="e">
        <f>IF(#REF!="","―",#REF!)</f>
        <v>#REF!</v>
      </c>
      <c r="K126" s="316" t="e">
        <f>IF(#REF!="","―",#REF!)</f>
        <v>#REF!</v>
      </c>
      <c r="L126" s="316" t="e">
        <f>IF(#REF!="","―",#REF!)</f>
        <v>#REF!</v>
      </c>
      <c r="M126" s="52"/>
    </row>
    <row r="127" spans="2:13" s="56" customFormat="1" ht="15.75" customHeight="1">
      <c r="B127" s="69"/>
      <c r="C127" s="78" t="s">
        <v>195</v>
      </c>
      <c r="D127" s="316" t="e">
        <f>IF(#REF!="","―",#REF!)</f>
        <v>#REF!</v>
      </c>
      <c r="E127" s="316" t="e">
        <f>IF(#REF!="","―",#REF!)</f>
        <v>#REF!</v>
      </c>
      <c r="F127" s="316" t="e">
        <f>IF(#REF!="","―",#REF!)</f>
        <v>#REF!</v>
      </c>
      <c r="G127" s="128"/>
      <c r="H127" s="131"/>
      <c r="I127" s="78" t="s">
        <v>195</v>
      </c>
      <c r="J127" s="316" t="e">
        <f>IF(#REF!="","―",#REF!)</f>
        <v>#REF!</v>
      </c>
      <c r="K127" s="316" t="e">
        <f>IF(#REF!="","―",#REF!)</f>
        <v>#REF!</v>
      </c>
      <c r="L127" s="316" t="e">
        <f>IF(#REF!="","―",#REF!)</f>
        <v>#REF!</v>
      </c>
      <c r="M127" s="52"/>
    </row>
    <row r="128" spans="2:13" s="56" customFormat="1" ht="15.75" customHeight="1">
      <c r="B128" s="69"/>
      <c r="C128" s="78" t="s">
        <v>196</v>
      </c>
      <c r="D128" s="316" t="e">
        <f>IF(#REF!="","―",#REF!)</f>
        <v>#REF!</v>
      </c>
      <c r="E128" s="316" t="e">
        <f>IF(#REF!="","―",#REF!)</f>
        <v>#REF!</v>
      </c>
      <c r="F128" s="316" t="e">
        <f>IF(#REF!="","―",#REF!)</f>
        <v>#REF!</v>
      </c>
      <c r="G128" s="128"/>
      <c r="H128" s="131"/>
      <c r="I128" s="78" t="s">
        <v>196</v>
      </c>
      <c r="J128" s="316" t="e">
        <f>IF(#REF!="","―",#REF!)</f>
        <v>#REF!</v>
      </c>
      <c r="K128" s="316" t="e">
        <f>IF(#REF!="","―",#REF!)</f>
        <v>#REF!</v>
      </c>
      <c r="L128" s="316" t="e">
        <f>IF(#REF!="","―",#REF!)</f>
        <v>#REF!</v>
      </c>
      <c r="M128" s="52"/>
    </row>
    <row r="129" spans="2:13" s="56" customFormat="1" ht="15.75" customHeight="1">
      <c r="B129" s="69"/>
      <c r="C129" s="78" t="s">
        <v>197</v>
      </c>
      <c r="D129" s="316" t="e">
        <f>IF(#REF!="","―",#REF!)</f>
        <v>#REF!</v>
      </c>
      <c r="E129" s="316" t="e">
        <f>IF(#REF!="","―",#REF!)</f>
        <v>#REF!</v>
      </c>
      <c r="F129" s="316" t="e">
        <f>IF(#REF!="","―",#REF!)</f>
        <v>#REF!</v>
      </c>
      <c r="G129" s="128"/>
      <c r="H129" s="131"/>
      <c r="I129" s="78" t="s">
        <v>197</v>
      </c>
      <c r="J129" s="316" t="e">
        <f>IF(#REF!="","―",#REF!)</f>
        <v>#REF!</v>
      </c>
      <c r="K129" s="316" t="e">
        <f>IF(#REF!="","―",#REF!)</f>
        <v>#REF!</v>
      </c>
      <c r="L129" s="316" t="e">
        <f>IF(#REF!="","―",#REF!)</f>
        <v>#REF!</v>
      </c>
      <c r="M129" s="52"/>
    </row>
    <row r="130" spans="2:13" s="56" customFormat="1" ht="15.75" customHeight="1">
      <c r="B130" s="69"/>
      <c r="C130" s="78" t="s">
        <v>87</v>
      </c>
      <c r="D130" s="316" t="e">
        <f>IF(#REF!="","―",#REF!)</f>
        <v>#REF!</v>
      </c>
      <c r="E130" s="316" t="e">
        <f>IF(#REF!="","―",#REF!)</f>
        <v>#REF!</v>
      </c>
      <c r="F130" s="316" t="e">
        <f>IF(#REF!="","―",#REF!)</f>
        <v>#REF!</v>
      </c>
      <c r="G130" s="128"/>
      <c r="H130" s="131"/>
      <c r="I130" s="78" t="s">
        <v>87</v>
      </c>
      <c r="J130" s="316" t="e">
        <f>IF(#REF!="","―",#REF!)</f>
        <v>#REF!</v>
      </c>
      <c r="K130" s="316" t="e">
        <f>IF(#REF!="","―",#REF!)</f>
        <v>#REF!</v>
      </c>
      <c r="L130" s="316" t="e">
        <f>IF(#REF!="","―",#REF!)</f>
        <v>#REF!</v>
      </c>
      <c r="M130" s="52"/>
    </row>
    <row r="131" spans="2:13" s="56" customFormat="1" ht="15.75" customHeight="1">
      <c r="B131" s="69"/>
      <c r="C131" s="78" t="s">
        <v>198</v>
      </c>
      <c r="D131" s="316" t="e">
        <f>IF(#REF!="","―",#REF!)</f>
        <v>#REF!</v>
      </c>
      <c r="E131" s="316" t="e">
        <f>IF(#REF!="","―",#REF!)</f>
        <v>#REF!</v>
      </c>
      <c r="F131" s="316" t="e">
        <f>IF(#REF!="","―",#REF!)</f>
        <v>#REF!</v>
      </c>
      <c r="G131" s="128"/>
      <c r="H131" s="131"/>
      <c r="I131" s="78" t="s">
        <v>198</v>
      </c>
      <c r="J131" s="316" t="e">
        <f>IF(#REF!="","―",#REF!)</f>
        <v>#REF!</v>
      </c>
      <c r="K131" s="316" t="e">
        <f>IF(#REF!="","―",#REF!)</f>
        <v>#REF!</v>
      </c>
      <c r="L131" s="316" t="e">
        <f>IF(#REF!="","―",#REF!)</f>
        <v>#REF!</v>
      </c>
      <c r="M131" s="52"/>
    </row>
    <row r="132" spans="2:13" s="56" customFormat="1" ht="15.75" customHeight="1">
      <c r="B132" s="71"/>
      <c r="C132" s="82" t="s">
        <v>88</v>
      </c>
      <c r="D132" s="318" t="e">
        <f>IF(#REF!="","―",#REF!)</f>
        <v>#REF!</v>
      </c>
      <c r="E132" s="318" t="e">
        <f>IF(#REF!="","―",#REF!)</f>
        <v>#REF!</v>
      </c>
      <c r="F132" s="318" t="e">
        <f>IF(#REF!="","―",#REF!)</f>
        <v>#REF!</v>
      </c>
      <c r="G132" s="128"/>
      <c r="H132" s="129"/>
      <c r="I132" s="82" t="s">
        <v>88</v>
      </c>
      <c r="J132" s="318" t="e">
        <f>IF(#REF!="","―",#REF!)</f>
        <v>#REF!</v>
      </c>
      <c r="K132" s="318" t="e">
        <f>IF(#REF!="","―",#REF!)</f>
        <v>#REF!</v>
      </c>
      <c r="L132" s="318" t="e">
        <f>IF(#REF!="","―",#REF!)</f>
        <v>#REF!</v>
      </c>
      <c r="M132" s="52"/>
    </row>
    <row r="133" spans="2:13" s="56" customFormat="1" ht="15.75" customHeight="1">
      <c r="B133" s="59"/>
      <c r="C133" s="59"/>
      <c r="D133" s="60"/>
      <c r="E133" s="60"/>
      <c r="F133" s="60"/>
      <c r="G133" s="58"/>
      <c r="H133" s="59"/>
      <c r="I133" s="59"/>
      <c r="J133" s="60"/>
      <c r="K133" s="60"/>
      <c r="L133" s="60"/>
      <c r="M133" s="52"/>
    </row>
    <row r="134" spans="2:13" s="56" customFormat="1" ht="15.75" customHeight="1">
      <c r="B134" s="83"/>
      <c r="C134" s="84"/>
      <c r="D134" s="75" t="s">
        <v>42</v>
      </c>
      <c r="E134" s="119" t="s">
        <v>43</v>
      </c>
      <c r="F134" s="76" t="s">
        <v>44</v>
      </c>
      <c r="G134" s="22"/>
      <c r="H134" s="83"/>
      <c r="I134" s="84"/>
      <c r="J134" s="75" t="s">
        <v>42</v>
      </c>
      <c r="K134" s="119" t="s">
        <v>43</v>
      </c>
      <c r="L134" s="76" t="s">
        <v>44</v>
      </c>
      <c r="M134" s="52"/>
    </row>
    <row r="135" spans="2:13" s="56" customFormat="1" ht="15.75" customHeight="1">
      <c r="B135" s="77" t="s">
        <v>89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58"/>
      <c r="H135" s="77" t="s">
        <v>89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52"/>
    </row>
    <row r="136" spans="2:13" s="56" customFormat="1" ht="15.75" customHeight="1">
      <c r="B136" s="79" t="s">
        <v>90</v>
      </c>
      <c r="C136" s="80"/>
      <c r="D136" s="208">
        <f>'表-２_各〈全国、被災3県〉平均値'!D85</f>
        <v>3.22</v>
      </c>
      <c r="E136" s="209">
        <f>'表-２_各〈全国、被災3県〉平均値'!E85</f>
        <v>2.96</v>
      </c>
      <c r="F136" s="126">
        <f>'表-２_各〈全国、被災3県〉平均値'!F85</f>
        <v>2.21</v>
      </c>
      <c r="G136" s="58"/>
      <c r="H136" s="79" t="s">
        <v>90</v>
      </c>
      <c r="I136" s="80"/>
      <c r="J136" s="208">
        <f>'表-２_各〈全国、被災3県〉平均値'!J85</f>
        <v>3.24</v>
      </c>
      <c r="K136" s="209">
        <f>'表-２_各〈全国、被災3県〉平均値'!K85</f>
        <v>2.93</v>
      </c>
      <c r="L136" s="126">
        <f>'表-２_各〈全国、被災3県〉平均値'!L85</f>
        <v>2.2</v>
      </c>
      <c r="M136" s="52"/>
    </row>
    <row r="137" spans="2:13" s="56" customFormat="1" ht="15.75" customHeight="1">
      <c r="B137" s="79" t="s">
        <v>91</v>
      </c>
      <c r="C137" s="80"/>
      <c r="D137" s="208">
        <f>'公表資料（表-２）前月'!D136</f>
        <v>3.14</v>
      </c>
      <c r="E137" s="209">
        <f>'公表資料（表-２）前月'!E136</f>
        <v>3.02</v>
      </c>
      <c r="F137" s="126">
        <f>'公表資料（表-２）前月'!F136</f>
        <v>2.26</v>
      </c>
      <c r="G137" s="58"/>
      <c r="H137" s="79" t="s">
        <v>91</v>
      </c>
      <c r="I137" s="80"/>
      <c r="J137" s="208">
        <f>'公表資料（表-２）前月'!J136</f>
        <v>3.14</v>
      </c>
      <c r="K137" s="209">
        <f>'公表資料（表-２）前月'!K136</f>
        <v>3.01</v>
      </c>
      <c r="L137" s="126">
        <f>'公表資料（表-２）前月'!L136</f>
        <v>2.29</v>
      </c>
      <c r="M137" s="52"/>
    </row>
    <row r="138" spans="2:13" s="56" customFormat="1" ht="15.75" customHeight="1">
      <c r="B138" s="81" t="s">
        <v>92</v>
      </c>
      <c r="C138" s="82"/>
      <c r="D138" s="210">
        <f>D136-D137</f>
        <v>0.08000000000000007</v>
      </c>
      <c r="E138" s="211">
        <f>E136-E137</f>
        <v>-0.06000000000000005</v>
      </c>
      <c r="F138" s="127">
        <f>F136-F137</f>
        <v>-0.04999999999999982</v>
      </c>
      <c r="G138" s="58"/>
      <c r="H138" s="81" t="s">
        <v>92</v>
      </c>
      <c r="I138" s="82"/>
      <c r="J138" s="210">
        <f>J136-J137</f>
        <v>0.10000000000000009</v>
      </c>
      <c r="K138" s="211">
        <f>K136-K137</f>
        <v>-0.07999999999999963</v>
      </c>
      <c r="L138" s="127">
        <f>L136-L137</f>
        <v>-0.08999999999999986</v>
      </c>
      <c r="M138" s="52"/>
    </row>
    <row r="139" spans="2:13" s="56" customFormat="1" ht="15.75" customHeight="1">
      <c r="B139" s="59"/>
      <c r="C139" s="59"/>
      <c r="D139" s="60"/>
      <c r="E139" s="60"/>
      <c r="F139" s="60"/>
      <c r="G139" s="58"/>
      <c r="H139" s="59"/>
      <c r="I139" s="59"/>
      <c r="J139" s="60"/>
      <c r="K139" s="60"/>
      <c r="L139" s="60"/>
      <c r="M139" s="52"/>
    </row>
    <row r="140" spans="2:13" s="56" customFormat="1" ht="15.75" customHeight="1">
      <c r="B140" s="22" t="s">
        <v>93</v>
      </c>
      <c r="C140" s="22"/>
      <c r="D140" s="23"/>
      <c r="E140" s="23"/>
      <c r="F140" s="23"/>
      <c r="G140" s="22"/>
      <c r="H140" s="22" t="s">
        <v>93</v>
      </c>
      <c r="I140" s="22"/>
      <c r="J140" s="23"/>
      <c r="K140" s="23"/>
      <c r="L140" s="23"/>
      <c r="M140" s="52"/>
    </row>
    <row r="141" spans="2:13" s="56" customFormat="1" ht="15.75" customHeight="1">
      <c r="B141" s="73" t="s">
        <v>94</v>
      </c>
      <c r="C141" s="74"/>
      <c r="D141" s="75" t="s">
        <v>42</v>
      </c>
      <c r="E141" s="119" t="s">
        <v>43</v>
      </c>
      <c r="F141" s="76" t="s">
        <v>44</v>
      </c>
      <c r="G141" s="22"/>
      <c r="H141" s="73" t="s">
        <v>94</v>
      </c>
      <c r="I141" s="74"/>
      <c r="J141" s="75" t="s">
        <v>42</v>
      </c>
      <c r="K141" s="119" t="s">
        <v>43</v>
      </c>
      <c r="L141" s="76" t="s">
        <v>44</v>
      </c>
      <c r="M141" s="52"/>
    </row>
    <row r="142" spans="2:13" s="63" customFormat="1" ht="15.75" customHeight="1">
      <c r="B142" s="69" t="s">
        <v>45</v>
      </c>
      <c r="C142" s="70" t="s">
        <v>95</v>
      </c>
      <c r="D142" s="88">
        <f>'表-２_地域別平均値'!E142</f>
        <v>3.4</v>
      </c>
      <c r="E142" s="118">
        <f>'表-２_地域別平均値'!F142</f>
        <v>3.1</v>
      </c>
      <c r="F142" s="87">
        <f>'表-２_地域別平均値'!G142</f>
        <v>2.6</v>
      </c>
      <c r="G142" s="61"/>
      <c r="H142" s="69" t="s">
        <v>45</v>
      </c>
      <c r="I142" s="70" t="s">
        <v>95</v>
      </c>
      <c r="J142" s="88">
        <f>'表-２_地域別平均値'!E151</f>
        <v>3.4</v>
      </c>
      <c r="K142" s="118">
        <f>'表-２_地域別平均値'!F151</f>
        <v>3</v>
      </c>
      <c r="L142" s="87">
        <f>'表-２_地域別平均値'!G151</f>
        <v>2.7</v>
      </c>
      <c r="M142" s="62"/>
    </row>
    <row r="143" spans="2:13" s="63" customFormat="1" ht="15.75" customHeight="1">
      <c r="B143" s="69" t="s">
        <v>46</v>
      </c>
      <c r="C143" s="70" t="s">
        <v>96</v>
      </c>
      <c r="D143" s="88">
        <f>'表-２_地域別平均値'!E143</f>
        <v>3.2</v>
      </c>
      <c r="E143" s="118">
        <f>'表-２_地域別平均値'!F143</f>
        <v>3</v>
      </c>
      <c r="F143" s="87">
        <f>'表-２_地域別平均値'!G143</f>
        <v>2.3</v>
      </c>
      <c r="G143" s="61"/>
      <c r="H143" s="69" t="s">
        <v>46</v>
      </c>
      <c r="I143" s="70" t="s">
        <v>96</v>
      </c>
      <c r="J143" s="88">
        <f>'表-２_地域別平均値'!E152</f>
        <v>3.2</v>
      </c>
      <c r="K143" s="118">
        <f>'表-２_地域別平均値'!F152</f>
        <v>2.9</v>
      </c>
      <c r="L143" s="87">
        <f>'表-２_地域別平均値'!G152</f>
        <v>2.2</v>
      </c>
      <c r="M143" s="62"/>
    </row>
    <row r="144" spans="2:13" s="63" customFormat="1" ht="15.75" customHeight="1">
      <c r="B144" s="69" t="s">
        <v>53</v>
      </c>
      <c r="C144" s="70" t="s">
        <v>199</v>
      </c>
      <c r="D144" s="88">
        <f>'表-２_地域別平均値'!E144</f>
        <v>3.3</v>
      </c>
      <c r="E144" s="118">
        <f>'表-２_地域別平均値'!F144</f>
        <v>3</v>
      </c>
      <c r="F144" s="87">
        <f>'表-２_地域別平均値'!G144</f>
        <v>2.2</v>
      </c>
      <c r="G144" s="61"/>
      <c r="H144" s="69" t="s">
        <v>53</v>
      </c>
      <c r="I144" s="70" t="s">
        <v>199</v>
      </c>
      <c r="J144" s="88">
        <f>'表-２_地域別平均値'!E153</f>
        <v>3.4</v>
      </c>
      <c r="K144" s="118">
        <f>'表-２_地域別平均値'!F153</f>
        <v>3</v>
      </c>
      <c r="L144" s="87">
        <f>'表-２_地域別平均値'!G153</f>
        <v>2.2</v>
      </c>
      <c r="M144" s="62"/>
    </row>
    <row r="145" spans="2:13" s="63" customFormat="1" ht="15.75" customHeight="1">
      <c r="B145" s="69" t="s">
        <v>57</v>
      </c>
      <c r="C145" s="70" t="s">
        <v>97</v>
      </c>
      <c r="D145" s="88">
        <f>'表-２_地域別平均値'!E145</f>
        <v>3.1</v>
      </c>
      <c r="E145" s="118">
        <f>'表-２_地域別平均値'!F145</f>
        <v>2.9</v>
      </c>
      <c r="F145" s="87">
        <f>'表-２_地域別平均値'!G145</f>
        <v>2.2</v>
      </c>
      <c r="G145" s="61"/>
      <c r="H145" s="69" t="s">
        <v>57</v>
      </c>
      <c r="I145" s="70" t="s">
        <v>97</v>
      </c>
      <c r="J145" s="88">
        <f>'表-２_地域別平均値'!E154</f>
        <v>3.1</v>
      </c>
      <c r="K145" s="118">
        <f>'表-２_地域別平均値'!F154</f>
        <v>2.8</v>
      </c>
      <c r="L145" s="87">
        <f>'表-２_地域別平均値'!G154</f>
        <v>2.2</v>
      </c>
      <c r="M145" s="62"/>
    </row>
    <row r="146" spans="2:13" s="63" customFormat="1" ht="15.75" customHeight="1">
      <c r="B146" s="69" t="s">
        <v>61</v>
      </c>
      <c r="C146" s="70" t="s">
        <v>98</v>
      </c>
      <c r="D146" s="88">
        <f>'表-２_地域別平均値'!E146</f>
        <v>3.3</v>
      </c>
      <c r="E146" s="118">
        <f>'表-２_地域別平均値'!F146</f>
        <v>3</v>
      </c>
      <c r="F146" s="87">
        <f>'表-２_地域別平均値'!G146</f>
        <v>2.3</v>
      </c>
      <c r="G146" s="61"/>
      <c r="H146" s="69" t="s">
        <v>61</v>
      </c>
      <c r="I146" s="70" t="s">
        <v>98</v>
      </c>
      <c r="J146" s="88">
        <f>'表-２_地域別平均値'!E155</f>
        <v>3.2</v>
      </c>
      <c r="K146" s="118">
        <f>'表-２_地域別平均値'!F155</f>
        <v>2.9</v>
      </c>
      <c r="L146" s="87">
        <f>'表-２_地域別平均値'!G155</f>
        <v>2.1</v>
      </c>
      <c r="M146" s="62"/>
    </row>
    <row r="147" spans="2:13" s="63" customFormat="1" ht="15.75" customHeight="1">
      <c r="B147" s="69" t="s">
        <v>66</v>
      </c>
      <c r="C147" s="70" t="s">
        <v>99</v>
      </c>
      <c r="D147" s="88">
        <f>'表-２_地域別平均値'!E147</f>
        <v>3.2</v>
      </c>
      <c r="E147" s="118">
        <f>'表-２_地域別平均値'!F147</f>
        <v>3</v>
      </c>
      <c r="F147" s="87">
        <f>'表-２_地域別平均値'!G147</f>
        <v>2.4</v>
      </c>
      <c r="G147" s="61"/>
      <c r="H147" s="69" t="s">
        <v>66</v>
      </c>
      <c r="I147" s="70" t="s">
        <v>99</v>
      </c>
      <c r="J147" s="88">
        <f>'表-２_地域別平均値'!E156</f>
        <v>3.2</v>
      </c>
      <c r="K147" s="118">
        <f>'表-２_地域別平均値'!F156</f>
        <v>3</v>
      </c>
      <c r="L147" s="87">
        <f>'表-２_地域別平均値'!G156</f>
        <v>2.3</v>
      </c>
      <c r="M147" s="62"/>
    </row>
    <row r="148" spans="2:13" s="63" customFormat="1" ht="15.75" customHeight="1">
      <c r="B148" s="69" t="s">
        <v>74</v>
      </c>
      <c r="C148" s="70" t="s">
        <v>100</v>
      </c>
      <c r="D148" s="88">
        <f>'表-２_地域別平均値'!E148</f>
        <v>3</v>
      </c>
      <c r="E148" s="118">
        <f>'表-２_地域別平均値'!F148</f>
        <v>3</v>
      </c>
      <c r="F148" s="87">
        <f>'表-２_地域別平均値'!G148</f>
        <v>1.9</v>
      </c>
      <c r="G148" s="61"/>
      <c r="H148" s="69" t="s">
        <v>74</v>
      </c>
      <c r="I148" s="70" t="s">
        <v>100</v>
      </c>
      <c r="J148" s="88">
        <f>'表-２_地域別平均値'!E157</f>
        <v>3.1</v>
      </c>
      <c r="K148" s="118">
        <f>'表-２_地域別平均値'!F157</f>
        <v>3</v>
      </c>
      <c r="L148" s="87">
        <f>'表-２_地域別平均値'!G157</f>
        <v>1.9</v>
      </c>
      <c r="M148" s="62"/>
    </row>
    <row r="149" spans="2:13" s="63" customFormat="1" ht="15.75" customHeight="1">
      <c r="B149" s="69" t="s">
        <v>80</v>
      </c>
      <c r="C149" s="70" t="s">
        <v>98</v>
      </c>
      <c r="D149" s="88">
        <f>'表-２_地域別平均値'!E149</f>
        <v>3.1</v>
      </c>
      <c r="E149" s="118">
        <f>'表-２_地域別平均値'!F149</f>
        <v>2.9</v>
      </c>
      <c r="F149" s="87">
        <f>'表-２_地域別平均値'!G149</f>
        <v>2.1</v>
      </c>
      <c r="G149" s="61"/>
      <c r="H149" s="69" t="s">
        <v>80</v>
      </c>
      <c r="I149" s="70" t="s">
        <v>98</v>
      </c>
      <c r="J149" s="88">
        <f>'表-２_地域別平均値'!E158</f>
        <v>3.2</v>
      </c>
      <c r="K149" s="118">
        <f>'表-２_地域別平均値'!F158</f>
        <v>3</v>
      </c>
      <c r="L149" s="87">
        <f>'表-２_地域別平均値'!G158</f>
        <v>2</v>
      </c>
      <c r="M149" s="62"/>
    </row>
    <row r="150" spans="2:13" s="63" customFormat="1" ht="15.75" customHeight="1">
      <c r="B150" s="71" t="s">
        <v>85</v>
      </c>
      <c r="C150" s="72" t="s">
        <v>200</v>
      </c>
      <c r="D150" s="89">
        <f>'表-２_地域別平均値'!E150</f>
        <v>3.2</v>
      </c>
      <c r="E150" s="117">
        <f>'表-２_地域別平均値'!F150</f>
        <v>2.9</v>
      </c>
      <c r="F150" s="86">
        <f>'表-２_地域別平均値'!G150</f>
        <v>2</v>
      </c>
      <c r="G150" s="61"/>
      <c r="H150" s="71" t="s">
        <v>85</v>
      </c>
      <c r="I150" s="72" t="s">
        <v>200</v>
      </c>
      <c r="J150" s="89">
        <f>'表-２_地域別平均値'!E159</f>
        <v>3.3</v>
      </c>
      <c r="K150" s="117">
        <f>'表-２_地域別平均値'!F159</f>
        <v>2.9</v>
      </c>
      <c r="L150" s="86">
        <f>'表-２_地域別平均値'!G159</f>
        <v>2</v>
      </c>
      <c r="M150" s="62"/>
    </row>
    <row r="151" spans="2:13" s="63" customFormat="1" ht="13.5" customHeight="1"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2"/>
    </row>
    <row r="152" spans="2:13" ht="13.5" customHeight="1">
      <c r="B152" s="64" t="s">
        <v>101</v>
      </c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5"/>
    </row>
    <row r="153" spans="2:13" ht="13.5" customHeight="1">
      <c r="B153" s="67" t="s">
        <v>102</v>
      </c>
      <c r="C153" s="568" t="s">
        <v>168</v>
      </c>
      <c r="D153" s="570"/>
      <c r="E153" s="570"/>
      <c r="F153" s="570"/>
      <c r="G153" s="570"/>
      <c r="H153" s="570"/>
      <c r="I153" s="570"/>
      <c r="J153" s="570"/>
      <c r="K153" s="570"/>
      <c r="L153" s="570"/>
      <c r="M153" s="65"/>
    </row>
    <row r="154" spans="2:13" ht="13.5" customHeight="1">
      <c r="B154" s="61"/>
      <c r="C154" s="569" t="s">
        <v>169</v>
      </c>
      <c r="D154" s="569"/>
      <c r="E154" s="569"/>
      <c r="F154" s="569"/>
      <c r="G154" s="569"/>
      <c r="H154" s="569"/>
      <c r="I154" s="569"/>
      <c r="J154" s="569"/>
      <c r="K154" s="569"/>
      <c r="L154" s="569"/>
      <c r="M154" s="65"/>
    </row>
    <row r="155" spans="2:13" ht="13.5" customHeight="1">
      <c r="B155" s="67" t="s">
        <v>103</v>
      </c>
      <c r="C155" s="568" t="s">
        <v>172</v>
      </c>
      <c r="D155" s="568"/>
      <c r="E155" s="568"/>
      <c r="F155" s="568"/>
      <c r="G155" s="568"/>
      <c r="H155" s="568"/>
      <c r="I155" s="568"/>
      <c r="J155" s="568"/>
      <c r="K155" s="568"/>
      <c r="L155" s="568"/>
      <c r="M155" s="65"/>
    </row>
    <row r="156" spans="2:13" ht="13.5" customHeight="1">
      <c r="B156" s="61"/>
      <c r="C156" s="569" t="s">
        <v>173</v>
      </c>
      <c r="D156" s="569"/>
      <c r="E156" s="569"/>
      <c r="F156" s="569"/>
      <c r="G156" s="569"/>
      <c r="H156" s="569"/>
      <c r="I156" s="569"/>
      <c r="J156" s="569"/>
      <c r="K156" s="569"/>
      <c r="L156" s="569"/>
      <c r="M156" s="65"/>
    </row>
    <row r="157" spans="2:13" ht="13.5" customHeight="1">
      <c r="B157" s="67" t="s">
        <v>104</v>
      </c>
      <c r="C157" s="568" t="s">
        <v>170</v>
      </c>
      <c r="D157" s="568"/>
      <c r="E157" s="568"/>
      <c r="F157" s="568"/>
      <c r="G157" s="568"/>
      <c r="H157" s="568"/>
      <c r="I157" s="568"/>
      <c r="J157" s="568"/>
      <c r="K157" s="568"/>
      <c r="L157" s="568"/>
      <c r="M157" s="65"/>
    </row>
    <row r="158" spans="2:13" ht="13.5" customHeight="1">
      <c r="B158" s="61"/>
      <c r="C158" s="569" t="s">
        <v>171</v>
      </c>
      <c r="D158" s="569"/>
      <c r="E158" s="569"/>
      <c r="F158" s="569"/>
      <c r="G158" s="569"/>
      <c r="H158" s="569"/>
      <c r="I158" s="569"/>
      <c r="J158" s="569"/>
      <c r="K158" s="569"/>
      <c r="L158" s="569"/>
      <c r="M158" s="65"/>
    </row>
    <row r="159" spans="2:13" ht="13.5" customHeight="1"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5"/>
    </row>
    <row r="160" spans="2:13" ht="13.5" customHeight="1"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5"/>
    </row>
    <row r="161" spans="2:13" s="54" customFormat="1" ht="17.25"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90" t="s">
        <v>106</v>
      </c>
      <c r="M161" s="53"/>
    </row>
    <row r="162" spans="2:13" s="54" customFormat="1" ht="27" customHeight="1">
      <c r="B162" s="19"/>
      <c r="C162" s="20"/>
      <c r="D162" s="68"/>
      <c r="E162" s="68"/>
      <c r="F162" s="68"/>
      <c r="G162" s="68"/>
      <c r="H162" s="68"/>
      <c r="I162" s="68"/>
      <c r="J162" s="68"/>
      <c r="K162" s="68"/>
      <c r="L162" s="68"/>
      <c r="M162" s="55"/>
    </row>
    <row r="163" spans="3:12" s="56" customFormat="1" ht="27" customHeight="1">
      <c r="C163" s="68"/>
      <c r="D163" s="68"/>
      <c r="E163" s="68"/>
      <c r="F163" s="68"/>
      <c r="G163" s="68"/>
      <c r="I163" s="68"/>
      <c r="J163" s="68"/>
      <c r="K163" s="68"/>
      <c r="L163" s="68"/>
    </row>
    <row r="164" spans="2:12" s="56" customFormat="1" ht="27" customHeight="1">
      <c r="B164" s="120" t="s">
        <v>183</v>
      </c>
      <c r="C164" s="18"/>
      <c r="D164" s="18"/>
      <c r="E164" s="18"/>
      <c r="F164" s="50"/>
      <c r="G164" s="18"/>
      <c r="H164" s="120" t="s">
        <v>180</v>
      </c>
      <c r="I164" s="18"/>
      <c r="J164" s="18"/>
      <c r="K164" s="18"/>
      <c r="L164" s="51"/>
    </row>
    <row r="165" spans="2:13" s="56" customFormat="1" ht="15.75" customHeight="1">
      <c r="B165" s="85" t="s">
        <v>40</v>
      </c>
      <c r="C165" s="74" t="s">
        <v>41</v>
      </c>
      <c r="D165" s="116" t="s">
        <v>42</v>
      </c>
      <c r="E165" s="116" t="s">
        <v>43</v>
      </c>
      <c r="F165" s="116" t="s">
        <v>44</v>
      </c>
      <c r="G165" s="22"/>
      <c r="H165" s="85" t="s">
        <v>40</v>
      </c>
      <c r="I165" s="74" t="s">
        <v>41</v>
      </c>
      <c r="J165" s="115" t="s">
        <v>42</v>
      </c>
      <c r="K165" s="116" t="s">
        <v>43</v>
      </c>
      <c r="L165" s="74" t="s">
        <v>44</v>
      </c>
      <c r="M165" s="52"/>
    </row>
    <row r="166" spans="2:13" s="56" customFormat="1" ht="15.75" customHeight="1">
      <c r="B166" s="71" t="s">
        <v>45</v>
      </c>
      <c r="C166" s="82" t="s">
        <v>45</v>
      </c>
      <c r="D166" s="218" t="e">
        <f>IF(#REF!="","―",#REF!)</f>
        <v>#REF!</v>
      </c>
      <c r="E166" s="218" t="e">
        <f>IF(#REF!="","―",#REF!)</f>
        <v>#REF!</v>
      </c>
      <c r="F166" s="218" t="e">
        <f>IF(#REF!="","―",#REF!)</f>
        <v>#REF!</v>
      </c>
      <c r="G166" s="128"/>
      <c r="H166" s="129" t="s">
        <v>45</v>
      </c>
      <c r="I166" s="130" t="s">
        <v>45</v>
      </c>
      <c r="J166" s="223" t="e">
        <f>IF(#REF!="","―",#REF!)</f>
        <v>#REF!</v>
      </c>
      <c r="K166" s="223" t="e">
        <f>IF(#REF!="","―",#REF!)</f>
        <v>#REF!</v>
      </c>
      <c r="L166" s="219" t="e">
        <f>IF(#REF!="","―",#REF!)</f>
        <v>#REF!</v>
      </c>
      <c r="M166" s="52"/>
    </row>
    <row r="167" spans="2:13" s="56" customFormat="1" ht="15.75" customHeight="1">
      <c r="B167" s="69" t="s">
        <v>46</v>
      </c>
      <c r="C167" s="78" t="s">
        <v>47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128"/>
      <c r="H167" s="131" t="s">
        <v>46</v>
      </c>
      <c r="I167" s="132" t="s">
        <v>47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52"/>
    </row>
    <row r="168" spans="2:13" s="56" customFormat="1" ht="15.75" customHeight="1">
      <c r="B168" s="69"/>
      <c r="C168" s="78" t="s">
        <v>48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128"/>
      <c r="H168" s="131"/>
      <c r="I168" s="132" t="s">
        <v>48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52"/>
    </row>
    <row r="169" spans="2:17" s="56" customFormat="1" ht="15.75" customHeight="1">
      <c r="B169" s="69"/>
      <c r="C169" s="78" t="s">
        <v>49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128"/>
      <c r="H169" s="131"/>
      <c r="I169" s="132" t="s">
        <v>49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52"/>
      <c r="N169" s="186"/>
      <c r="O169" s="186"/>
      <c r="P169" s="186"/>
      <c r="Q169" s="186"/>
    </row>
    <row r="170" spans="2:17" s="56" customFormat="1" ht="15.75" customHeight="1">
      <c r="B170" s="69"/>
      <c r="C170" s="78" t="s">
        <v>50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128"/>
      <c r="H170" s="131"/>
      <c r="I170" s="132" t="s">
        <v>50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52"/>
      <c r="N170" s="187"/>
      <c r="O170" s="187"/>
      <c r="P170" s="187"/>
      <c r="Q170" s="187"/>
    </row>
    <row r="171" spans="2:17" s="56" customFormat="1" ht="15.75" customHeight="1">
      <c r="B171" s="69"/>
      <c r="C171" s="78" t="s">
        <v>51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128"/>
      <c r="H171" s="131"/>
      <c r="I171" s="132" t="s">
        <v>51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52"/>
      <c r="N171" s="187"/>
      <c r="O171" s="187"/>
      <c r="P171" s="187"/>
      <c r="Q171" s="187"/>
    </row>
    <row r="172" spans="2:17" s="56" customFormat="1" ht="15.75" customHeight="1">
      <c r="B172" s="71"/>
      <c r="C172" s="82" t="s">
        <v>52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128"/>
      <c r="H172" s="129"/>
      <c r="I172" s="130" t="s">
        <v>52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52"/>
      <c r="N172" s="187"/>
      <c r="O172" s="187"/>
      <c r="P172" s="187"/>
      <c r="Q172" s="187"/>
    </row>
    <row r="173" spans="2:17" s="56" customFormat="1" ht="15.75" customHeight="1">
      <c r="B173" s="69" t="s">
        <v>53</v>
      </c>
      <c r="C173" s="78" t="s">
        <v>188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128"/>
      <c r="H173" s="131" t="s">
        <v>53</v>
      </c>
      <c r="I173" s="78" t="s">
        <v>188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52"/>
      <c r="N173" s="186"/>
      <c r="O173" s="186"/>
      <c r="P173" s="186"/>
      <c r="Q173" s="186"/>
    </row>
    <row r="174" spans="2:17" s="56" customFormat="1" ht="15.75" customHeight="1">
      <c r="B174" s="69"/>
      <c r="C174" s="78" t="s">
        <v>54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128"/>
      <c r="H174" s="131"/>
      <c r="I174" s="78" t="s">
        <v>54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52"/>
      <c r="N174" s="186"/>
      <c r="O174" s="186"/>
      <c r="P174" s="186"/>
      <c r="Q174" s="186"/>
    </row>
    <row r="175" spans="2:17" s="56" customFormat="1" ht="15.75" customHeight="1">
      <c r="B175" s="69"/>
      <c r="C175" s="78" t="s">
        <v>189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128"/>
      <c r="H175" s="131"/>
      <c r="I175" s="78" t="s">
        <v>189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52"/>
      <c r="N175" s="186"/>
      <c r="O175" s="186"/>
      <c r="P175" s="186"/>
      <c r="Q175" s="186"/>
    </row>
    <row r="176" spans="2:17" s="56" customFormat="1" ht="15.75" customHeight="1">
      <c r="B176" s="69"/>
      <c r="C176" s="78" t="s">
        <v>190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128"/>
      <c r="H176" s="131"/>
      <c r="I176" s="78" t="s">
        <v>190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52"/>
      <c r="N176" s="186"/>
      <c r="O176" s="186"/>
      <c r="P176" s="186"/>
      <c r="Q176" s="186"/>
    </row>
    <row r="177" spans="2:17" s="56" customFormat="1" ht="15.75" customHeight="1">
      <c r="B177" s="69"/>
      <c r="C177" s="78" t="s">
        <v>191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128"/>
      <c r="H177" s="131"/>
      <c r="I177" s="78" t="s">
        <v>191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52"/>
      <c r="N177" s="186"/>
      <c r="O177" s="186"/>
      <c r="P177" s="186"/>
      <c r="Q177" s="186"/>
    </row>
    <row r="178" spans="2:17" s="56" customFormat="1" ht="15.75" customHeight="1">
      <c r="B178" s="69"/>
      <c r="C178" s="78" t="s">
        <v>55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128"/>
      <c r="H178" s="131"/>
      <c r="I178" s="78" t="s">
        <v>55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52"/>
      <c r="N178" s="186"/>
      <c r="O178" s="186"/>
      <c r="P178" s="186"/>
      <c r="Q178" s="186"/>
    </row>
    <row r="179" spans="2:17" s="56" customFormat="1" ht="15.75" customHeight="1">
      <c r="B179" s="69"/>
      <c r="C179" s="78" t="s">
        <v>192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128"/>
      <c r="H179" s="131"/>
      <c r="I179" s="78" t="s">
        <v>192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52"/>
      <c r="N179" s="186"/>
      <c r="O179" s="186"/>
      <c r="P179" s="186"/>
      <c r="Q179" s="186"/>
    </row>
    <row r="180" spans="2:17" s="56" customFormat="1" ht="15.75" customHeight="1">
      <c r="B180" s="69"/>
      <c r="C180" s="78" t="s">
        <v>56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128"/>
      <c r="H180" s="131"/>
      <c r="I180" s="78" t="s">
        <v>56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52"/>
      <c r="N180" s="186"/>
      <c r="O180" s="186"/>
      <c r="P180" s="186"/>
      <c r="Q180" s="186"/>
    </row>
    <row r="181" spans="2:17" s="56" customFormat="1" ht="15.75" customHeight="1">
      <c r="B181" s="71"/>
      <c r="C181" s="82" t="s">
        <v>193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128"/>
      <c r="H181" s="129"/>
      <c r="I181" s="82" t="s">
        <v>193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52"/>
      <c r="N181" s="187"/>
      <c r="O181" s="187"/>
      <c r="P181" s="187"/>
      <c r="Q181" s="188"/>
    </row>
    <row r="182" spans="2:17" s="56" customFormat="1" ht="15.75" customHeight="1">
      <c r="B182" s="69" t="s">
        <v>57</v>
      </c>
      <c r="C182" s="78" t="s">
        <v>58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128"/>
      <c r="H182" s="131" t="s">
        <v>57</v>
      </c>
      <c r="I182" s="132" t="s">
        <v>58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52"/>
      <c r="N182" s="187"/>
      <c r="O182" s="187"/>
      <c r="P182" s="187"/>
      <c r="Q182" s="188"/>
    </row>
    <row r="183" spans="2:17" s="56" customFormat="1" ht="15.75" customHeight="1">
      <c r="B183" s="69"/>
      <c r="C183" s="78" t="s">
        <v>59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128"/>
      <c r="H183" s="131"/>
      <c r="I183" s="132" t="s">
        <v>59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52"/>
      <c r="N183" s="187"/>
      <c r="O183" s="187"/>
      <c r="P183" s="187"/>
      <c r="Q183" s="188"/>
    </row>
    <row r="184" spans="2:13" s="56" customFormat="1" ht="15.75" customHeight="1">
      <c r="B184" s="71"/>
      <c r="C184" s="82" t="s">
        <v>60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128"/>
      <c r="H184" s="129"/>
      <c r="I184" s="130" t="s">
        <v>60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52"/>
    </row>
    <row r="185" spans="2:13" s="56" customFormat="1" ht="15.75" customHeight="1">
      <c r="B185" s="69" t="s">
        <v>61</v>
      </c>
      <c r="C185" s="78" t="s">
        <v>62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128"/>
      <c r="H185" s="131" t="s">
        <v>61</v>
      </c>
      <c r="I185" s="132" t="s">
        <v>62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52"/>
    </row>
    <row r="186" spans="2:13" s="56" customFormat="1" ht="15.75" customHeight="1">
      <c r="B186" s="69"/>
      <c r="C186" s="78" t="s">
        <v>63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128"/>
      <c r="H186" s="131"/>
      <c r="I186" s="132" t="s">
        <v>63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52"/>
    </row>
    <row r="187" spans="2:13" s="56" customFormat="1" ht="15.75" customHeight="1">
      <c r="B187" s="69"/>
      <c r="C187" s="78" t="s">
        <v>64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128"/>
      <c r="H187" s="131"/>
      <c r="I187" s="132" t="s">
        <v>64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52"/>
    </row>
    <row r="188" spans="2:13" s="56" customFormat="1" ht="15.75" customHeight="1">
      <c r="B188" s="71"/>
      <c r="C188" s="82" t="s">
        <v>65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128"/>
      <c r="H188" s="129"/>
      <c r="I188" s="130" t="s">
        <v>65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52"/>
    </row>
    <row r="189" spans="2:13" s="56" customFormat="1" ht="15.75" customHeight="1">
      <c r="B189" s="69" t="s">
        <v>66</v>
      </c>
      <c r="C189" s="78" t="s">
        <v>67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128"/>
      <c r="H189" s="131" t="s">
        <v>66</v>
      </c>
      <c r="I189" s="132" t="s">
        <v>67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52"/>
    </row>
    <row r="190" spans="2:13" s="56" customFormat="1" ht="15.75" customHeight="1">
      <c r="B190" s="69"/>
      <c r="C190" s="78" t="s">
        <v>68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128"/>
      <c r="H190" s="131"/>
      <c r="I190" s="132" t="s">
        <v>68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52"/>
    </row>
    <row r="191" spans="2:13" s="56" customFormat="1" ht="15.75" customHeight="1">
      <c r="B191" s="69"/>
      <c r="C191" s="78" t="s">
        <v>69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128"/>
      <c r="H191" s="131"/>
      <c r="I191" s="132" t="s">
        <v>69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52"/>
    </row>
    <row r="192" spans="2:13" s="56" customFormat="1" ht="15.75" customHeight="1">
      <c r="B192" s="69"/>
      <c r="C192" s="78" t="s">
        <v>70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128"/>
      <c r="H192" s="131"/>
      <c r="I192" s="132" t="s">
        <v>70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52"/>
    </row>
    <row r="193" spans="2:13" s="56" customFormat="1" ht="15.75" customHeight="1">
      <c r="B193" s="69"/>
      <c r="C193" s="78" t="s">
        <v>71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128"/>
      <c r="H193" s="131"/>
      <c r="I193" s="132" t="s">
        <v>71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52"/>
    </row>
    <row r="194" spans="2:13" s="56" customFormat="1" ht="15.75" customHeight="1">
      <c r="B194" s="69"/>
      <c r="C194" s="78" t="s">
        <v>72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128"/>
      <c r="H194" s="131"/>
      <c r="I194" s="132" t="s">
        <v>72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52"/>
    </row>
    <row r="195" spans="2:13" s="56" customFormat="1" ht="15.75" customHeight="1">
      <c r="B195" s="71"/>
      <c r="C195" s="82" t="s">
        <v>73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128"/>
      <c r="H195" s="129"/>
      <c r="I195" s="130" t="s">
        <v>73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52"/>
    </row>
    <row r="196" spans="2:13" s="56" customFormat="1" ht="15.75" customHeight="1">
      <c r="B196" s="69" t="s">
        <v>74</v>
      </c>
      <c r="C196" s="78" t="s">
        <v>75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128"/>
      <c r="H196" s="131" t="s">
        <v>74</v>
      </c>
      <c r="I196" s="132" t="s">
        <v>75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52"/>
    </row>
    <row r="197" spans="2:13" s="56" customFormat="1" ht="15.75" customHeight="1">
      <c r="B197" s="69"/>
      <c r="C197" s="78" t="s">
        <v>76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128"/>
      <c r="H197" s="131"/>
      <c r="I197" s="132" t="s">
        <v>76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52"/>
    </row>
    <row r="198" spans="2:13" s="56" customFormat="1" ht="15.75" customHeight="1">
      <c r="B198" s="69"/>
      <c r="C198" s="78" t="s">
        <v>77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128"/>
      <c r="H198" s="131"/>
      <c r="I198" s="132" t="s">
        <v>77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52"/>
    </row>
    <row r="199" spans="2:13" s="56" customFormat="1" ht="15.75" customHeight="1">
      <c r="B199" s="69"/>
      <c r="C199" s="78" t="s">
        <v>78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128"/>
      <c r="H199" s="131"/>
      <c r="I199" s="132" t="s">
        <v>78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52"/>
    </row>
    <row r="200" spans="2:13" s="56" customFormat="1" ht="15.75" customHeight="1">
      <c r="B200" s="71"/>
      <c r="C200" s="82" t="s">
        <v>79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128"/>
      <c r="H200" s="129"/>
      <c r="I200" s="130" t="s">
        <v>79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52"/>
    </row>
    <row r="201" spans="2:13" s="56" customFormat="1" ht="15.75" customHeight="1">
      <c r="B201" s="69" t="s">
        <v>80</v>
      </c>
      <c r="C201" s="78" t="s">
        <v>81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128"/>
      <c r="H201" s="131" t="s">
        <v>80</v>
      </c>
      <c r="I201" s="132" t="s">
        <v>81</v>
      </c>
      <c r="J201" s="223" t="e">
        <f>IF(#REF!="","―",#REF!)</f>
        <v>#REF!</v>
      </c>
      <c r="K201" s="223" t="e">
        <f>IF(#REF!="","―",#REF!)</f>
        <v>#REF!</v>
      </c>
      <c r="L201" s="221" t="e">
        <f>IF(#REF!="","―",#REF!)</f>
        <v>#REF!</v>
      </c>
      <c r="M201" s="52"/>
    </row>
    <row r="202" spans="2:13" s="56" customFormat="1" ht="15.75" customHeight="1">
      <c r="B202" s="69"/>
      <c r="C202" s="78" t="s">
        <v>82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128"/>
      <c r="H202" s="131"/>
      <c r="I202" s="132" t="s">
        <v>82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52"/>
    </row>
    <row r="203" spans="2:13" s="56" customFormat="1" ht="15.75" customHeight="1">
      <c r="B203" s="69"/>
      <c r="C203" s="78" t="s">
        <v>83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128"/>
      <c r="H203" s="131"/>
      <c r="I203" s="132" t="s">
        <v>83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52"/>
    </row>
    <row r="204" spans="2:13" s="56" customFormat="1" ht="15.75" customHeight="1">
      <c r="B204" s="71"/>
      <c r="C204" s="82" t="s">
        <v>84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128"/>
      <c r="H204" s="129"/>
      <c r="I204" s="130" t="s">
        <v>84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52"/>
    </row>
    <row r="205" spans="2:13" s="56" customFormat="1" ht="15.75" customHeight="1">
      <c r="B205" s="69" t="s">
        <v>85</v>
      </c>
      <c r="C205" s="78" t="s">
        <v>86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128"/>
      <c r="H205" s="131" t="s">
        <v>85</v>
      </c>
      <c r="I205" s="78" t="s">
        <v>86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52"/>
    </row>
    <row r="206" spans="2:13" s="56" customFormat="1" ht="15.75" customHeight="1">
      <c r="B206" s="69"/>
      <c r="C206" s="78" t="s">
        <v>194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128"/>
      <c r="H206" s="131"/>
      <c r="I206" s="78" t="s">
        <v>194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52"/>
    </row>
    <row r="207" spans="2:13" s="56" customFormat="1" ht="15.75" customHeight="1">
      <c r="B207" s="69"/>
      <c r="C207" s="78" t="s">
        <v>195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128"/>
      <c r="H207" s="131"/>
      <c r="I207" s="78" t="s">
        <v>195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52"/>
    </row>
    <row r="208" spans="2:13" s="56" customFormat="1" ht="15.75" customHeight="1">
      <c r="B208" s="69"/>
      <c r="C208" s="78" t="s">
        <v>196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128"/>
      <c r="H208" s="131"/>
      <c r="I208" s="78" t="s">
        <v>196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52"/>
    </row>
    <row r="209" spans="2:13" s="56" customFormat="1" ht="15.75" customHeight="1">
      <c r="B209" s="69"/>
      <c r="C209" s="78" t="s">
        <v>197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128"/>
      <c r="H209" s="131"/>
      <c r="I209" s="78" t="s">
        <v>197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52"/>
    </row>
    <row r="210" spans="2:13" s="56" customFormat="1" ht="15.75" customHeight="1">
      <c r="B210" s="69"/>
      <c r="C210" s="78" t="s">
        <v>87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128"/>
      <c r="H210" s="131"/>
      <c r="I210" s="78" t="s">
        <v>87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52"/>
    </row>
    <row r="211" spans="2:13" s="56" customFormat="1" ht="15.75" customHeight="1">
      <c r="B211" s="69"/>
      <c r="C211" s="78" t="s">
        <v>198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128"/>
      <c r="H211" s="131"/>
      <c r="I211" s="78" t="s">
        <v>198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52"/>
    </row>
    <row r="212" spans="2:13" s="56" customFormat="1" ht="15.75" customHeight="1">
      <c r="B212" s="71"/>
      <c r="C212" s="82" t="s">
        <v>88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128"/>
      <c r="H212" s="129"/>
      <c r="I212" s="82" t="s">
        <v>88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52"/>
    </row>
    <row r="213" spans="2:13" s="56" customFormat="1" ht="15.75" customHeight="1">
      <c r="B213" s="59"/>
      <c r="C213" s="59"/>
      <c r="D213" s="60"/>
      <c r="E213" s="60"/>
      <c r="F213" s="60"/>
      <c r="G213" s="58"/>
      <c r="H213" s="59"/>
      <c r="I213" s="59"/>
      <c r="J213" s="60"/>
      <c r="K213" s="60"/>
      <c r="L213" s="60"/>
      <c r="M213" s="52"/>
    </row>
    <row r="214" spans="2:13" s="56" customFormat="1" ht="15.75" customHeight="1">
      <c r="B214" s="83"/>
      <c r="C214" s="84"/>
      <c r="D214" s="75" t="s">
        <v>42</v>
      </c>
      <c r="E214" s="119" t="s">
        <v>43</v>
      </c>
      <c r="F214" s="76" t="s">
        <v>44</v>
      </c>
      <c r="G214" s="22"/>
      <c r="H214" s="83"/>
      <c r="I214" s="84"/>
      <c r="J214" s="75" t="s">
        <v>42</v>
      </c>
      <c r="K214" s="119" t="s">
        <v>43</v>
      </c>
      <c r="L214" s="76" t="s">
        <v>44</v>
      </c>
      <c r="M214" s="52"/>
    </row>
    <row r="215" spans="2:13" s="56" customFormat="1" ht="15.75" customHeight="1">
      <c r="B215" s="77" t="s">
        <v>89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58"/>
      <c r="H215" s="77" t="s">
        <v>89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52"/>
    </row>
    <row r="216" spans="2:13" s="56" customFormat="1" ht="15.75" customHeight="1">
      <c r="B216" s="79" t="s">
        <v>90</v>
      </c>
      <c r="C216" s="80"/>
      <c r="D216" s="208">
        <f>'表-２_各〈全国、被災3県〉平均値'!D86</f>
        <v>3.2</v>
      </c>
      <c r="E216" s="209">
        <f>'表-２_各〈全国、被災3県〉平均値'!E86</f>
        <v>2.91</v>
      </c>
      <c r="F216" s="126">
        <f>'表-２_各〈全国、被災3県〉平均値'!F86</f>
        <v>2.18</v>
      </c>
      <c r="G216" s="58"/>
      <c r="H216" s="79" t="s">
        <v>90</v>
      </c>
      <c r="I216" s="80"/>
      <c r="J216" s="208">
        <f>'表-２_各〈全国、被災3県〉平均値'!J86</f>
        <v>3.18</v>
      </c>
      <c r="K216" s="209">
        <f>'表-２_各〈全国、被災3県〉平均値'!K86</f>
        <v>2.96</v>
      </c>
      <c r="L216" s="126">
        <f>'表-２_各〈全国、被災3県〉平均値'!L86</f>
        <v>2.24</v>
      </c>
      <c r="M216" s="52"/>
    </row>
    <row r="217" spans="2:13" s="56" customFormat="1" ht="15.75" customHeight="1">
      <c r="B217" s="79" t="s">
        <v>91</v>
      </c>
      <c r="C217" s="80"/>
      <c r="D217" s="208">
        <f>'公表資料（表-２）前月'!D216</f>
        <v>3.14</v>
      </c>
      <c r="E217" s="209">
        <f>'公表資料（表-２）前月'!E216</f>
        <v>3</v>
      </c>
      <c r="F217" s="126">
        <f>'公表資料（表-２）前月'!F216</f>
        <v>2.2</v>
      </c>
      <c r="G217" s="58"/>
      <c r="H217" s="79" t="s">
        <v>91</v>
      </c>
      <c r="I217" s="80"/>
      <c r="J217" s="208">
        <f>'公表資料（表-２）前月'!J216</f>
        <v>3.13</v>
      </c>
      <c r="K217" s="209">
        <f>'公表資料（表-２）前月'!K216</f>
        <v>3.11</v>
      </c>
      <c r="L217" s="126">
        <f>'公表資料（表-２）前月'!L216</f>
        <v>2.34</v>
      </c>
      <c r="M217" s="52"/>
    </row>
    <row r="218" spans="2:13" s="56" customFormat="1" ht="15.75" customHeight="1">
      <c r="B218" s="81" t="s">
        <v>92</v>
      </c>
      <c r="C218" s="82"/>
      <c r="D218" s="210">
        <f>D216-D217</f>
        <v>0.06000000000000005</v>
      </c>
      <c r="E218" s="211">
        <f>E216-E217</f>
        <v>-0.08999999999999986</v>
      </c>
      <c r="F218" s="127">
        <f>F216-F217</f>
        <v>-0.020000000000000018</v>
      </c>
      <c r="G218" s="58"/>
      <c r="H218" s="81" t="s">
        <v>92</v>
      </c>
      <c r="I218" s="82"/>
      <c r="J218" s="210">
        <f>J216-J217</f>
        <v>0.050000000000000266</v>
      </c>
      <c r="K218" s="211">
        <f>K216-K217</f>
        <v>-0.1499999999999999</v>
      </c>
      <c r="L218" s="127">
        <f>L216-L217</f>
        <v>-0.09999999999999964</v>
      </c>
      <c r="M218" s="52"/>
    </row>
    <row r="219" spans="2:13" s="56" customFormat="1" ht="15.75" customHeight="1">
      <c r="B219" s="59"/>
      <c r="C219" s="59"/>
      <c r="D219" s="60"/>
      <c r="E219" s="60"/>
      <c r="F219" s="60"/>
      <c r="G219" s="58"/>
      <c r="H219" s="59"/>
      <c r="I219" s="59"/>
      <c r="J219" s="60"/>
      <c r="K219" s="60"/>
      <c r="L219" s="60"/>
      <c r="M219" s="52"/>
    </row>
    <row r="220" spans="2:13" s="56" customFormat="1" ht="15.75" customHeight="1">
      <c r="B220" s="22" t="s">
        <v>93</v>
      </c>
      <c r="C220" s="22"/>
      <c r="D220" s="23"/>
      <c r="E220" s="23"/>
      <c r="F220" s="23"/>
      <c r="G220" s="22"/>
      <c r="H220" s="22" t="s">
        <v>93</v>
      </c>
      <c r="I220" s="22"/>
      <c r="J220" s="23"/>
      <c r="K220" s="23"/>
      <c r="L220" s="23"/>
      <c r="M220" s="52"/>
    </row>
    <row r="221" spans="2:13" s="56" customFormat="1" ht="15.75" customHeight="1">
      <c r="B221" s="73" t="s">
        <v>94</v>
      </c>
      <c r="C221" s="74"/>
      <c r="D221" s="75" t="s">
        <v>42</v>
      </c>
      <c r="E221" s="119" t="s">
        <v>43</v>
      </c>
      <c r="F221" s="76" t="s">
        <v>44</v>
      </c>
      <c r="G221" s="22"/>
      <c r="H221" s="73" t="s">
        <v>94</v>
      </c>
      <c r="I221" s="74"/>
      <c r="J221" s="75" t="s">
        <v>42</v>
      </c>
      <c r="K221" s="119" t="s">
        <v>43</v>
      </c>
      <c r="L221" s="76" t="s">
        <v>44</v>
      </c>
      <c r="M221" s="52"/>
    </row>
    <row r="222" spans="2:13" s="63" customFormat="1" ht="15.75" customHeight="1">
      <c r="B222" s="69" t="s">
        <v>45</v>
      </c>
      <c r="C222" s="70" t="s">
        <v>95</v>
      </c>
      <c r="D222" s="88">
        <f>'表-２_地域別平均値'!E160</f>
        <v>3.4</v>
      </c>
      <c r="E222" s="118">
        <f>'表-２_地域別平均値'!F160</f>
        <v>3.1</v>
      </c>
      <c r="F222" s="87">
        <f>'表-２_地域別平均値'!G160</f>
        <v>2.7</v>
      </c>
      <c r="G222" s="61"/>
      <c r="H222" s="69" t="s">
        <v>45</v>
      </c>
      <c r="I222" s="70" t="s">
        <v>95</v>
      </c>
      <c r="J222" s="88">
        <f>'表-２_地域別平均値'!E169</f>
        <v>3.3</v>
      </c>
      <c r="K222" s="118">
        <f>'表-２_地域別平均値'!F169</f>
        <v>3.1</v>
      </c>
      <c r="L222" s="87">
        <f>'表-２_地域別平均値'!G169</f>
        <v>2.6</v>
      </c>
      <c r="M222" s="62"/>
    </row>
    <row r="223" spans="2:13" s="63" customFormat="1" ht="15.75" customHeight="1">
      <c r="B223" s="69" t="s">
        <v>46</v>
      </c>
      <c r="C223" s="70" t="s">
        <v>96</v>
      </c>
      <c r="D223" s="88">
        <f>'表-２_地域別平均値'!E161</f>
        <v>3.2</v>
      </c>
      <c r="E223" s="118">
        <f>'表-２_地域別平均値'!F161</f>
        <v>3.1</v>
      </c>
      <c r="F223" s="87">
        <f>'表-２_地域別平均値'!G161</f>
        <v>2.4</v>
      </c>
      <c r="G223" s="61"/>
      <c r="H223" s="69" t="s">
        <v>46</v>
      </c>
      <c r="I223" s="70" t="s">
        <v>96</v>
      </c>
      <c r="J223" s="88">
        <f>'表-２_地域別平均値'!E170</f>
        <v>3.3</v>
      </c>
      <c r="K223" s="118">
        <f>'表-２_地域別平均値'!F170</f>
        <v>3.4</v>
      </c>
      <c r="L223" s="87">
        <f>'表-２_地域別平均値'!G170</f>
        <v>2.8</v>
      </c>
      <c r="M223" s="62"/>
    </row>
    <row r="224" spans="2:13" s="63" customFormat="1" ht="15.75" customHeight="1">
      <c r="B224" s="69" t="s">
        <v>53</v>
      </c>
      <c r="C224" s="70" t="s">
        <v>199</v>
      </c>
      <c r="D224" s="88">
        <f>'表-２_地域別平均値'!E162</f>
        <v>3.3</v>
      </c>
      <c r="E224" s="118">
        <f>'表-２_地域別平均値'!F162</f>
        <v>2.9</v>
      </c>
      <c r="F224" s="87">
        <f>'表-２_地域別平均値'!G162</f>
        <v>2</v>
      </c>
      <c r="G224" s="61"/>
      <c r="H224" s="69" t="s">
        <v>53</v>
      </c>
      <c r="I224" s="70" t="s">
        <v>199</v>
      </c>
      <c r="J224" s="88">
        <f>'表-２_地域別平均値'!E171</f>
        <v>3.2</v>
      </c>
      <c r="K224" s="118">
        <f>'表-２_地域別平均値'!F171</f>
        <v>2.8</v>
      </c>
      <c r="L224" s="87">
        <f>'表-２_地域別平均値'!G171</f>
        <v>2</v>
      </c>
      <c r="M224" s="62"/>
    </row>
    <row r="225" spans="2:13" s="63" customFormat="1" ht="15.75" customHeight="1">
      <c r="B225" s="69" t="s">
        <v>57</v>
      </c>
      <c r="C225" s="70" t="s">
        <v>97</v>
      </c>
      <c r="D225" s="88">
        <f>'表-２_地域別平均値'!E163</f>
        <v>3.2</v>
      </c>
      <c r="E225" s="118">
        <f>'表-２_地域別平均値'!F163</f>
        <v>2.9</v>
      </c>
      <c r="F225" s="87">
        <f>'表-２_地域別平均値'!G163</f>
        <v>2.2</v>
      </c>
      <c r="G225" s="61"/>
      <c r="H225" s="69" t="s">
        <v>57</v>
      </c>
      <c r="I225" s="70" t="s">
        <v>97</v>
      </c>
      <c r="J225" s="88">
        <f>'表-２_地域別平均値'!E172</f>
        <v>3.1</v>
      </c>
      <c r="K225" s="118">
        <f>'表-２_地域別平均値'!F172</f>
        <v>3</v>
      </c>
      <c r="L225" s="87">
        <f>'表-２_地域別平均値'!G172</f>
        <v>2.4</v>
      </c>
      <c r="M225" s="62"/>
    </row>
    <row r="226" spans="2:13" s="63" customFormat="1" ht="15.75" customHeight="1">
      <c r="B226" s="69" t="s">
        <v>61</v>
      </c>
      <c r="C226" s="70" t="s">
        <v>98</v>
      </c>
      <c r="D226" s="88">
        <f>'表-２_地域別平均値'!E164</f>
        <v>3.1</v>
      </c>
      <c r="E226" s="118">
        <f>'表-２_地域別平均値'!F164</f>
        <v>2.7</v>
      </c>
      <c r="F226" s="87">
        <f>'表-２_地域別平均値'!G164</f>
        <v>1.9</v>
      </c>
      <c r="G226" s="61"/>
      <c r="H226" s="69" t="s">
        <v>61</v>
      </c>
      <c r="I226" s="70" t="s">
        <v>98</v>
      </c>
      <c r="J226" s="88">
        <f>'表-２_地域別平均値'!E173</f>
        <v>3.1</v>
      </c>
      <c r="K226" s="118">
        <f>'表-２_地域別平均値'!F173</f>
        <v>2.8</v>
      </c>
      <c r="L226" s="87">
        <f>'表-２_地域別平均値'!G173</f>
        <v>2.1</v>
      </c>
      <c r="M226" s="62"/>
    </row>
    <row r="227" spans="2:13" s="63" customFormat="1" ht="15.75" customHeight="1">
      <c r="B227" s="69" t="s">
        <v>66</v>
      </c>
      <c r="C227" s="70" t="s">
        <v>99</v>
      </c>
      <c r="D227" s="88">
        <f>'表-２_地域別平均値'!E165</f>
        <v>3.2</v>
      </c>
      <c r="E227" s="118">
        <f>'表-２_地域別平均値'!F165</f>
        <v>2.9</v>
      </c>
      <c r="F227" s="87">
        <f>'表-２_地域別平均値'!G165</f>
        <v>2.2</v>
      </c>
      <c r="G227" s="61"/>
      <c r="H227" s="69" t="s">
        <v>66</v>
      </c>
      <c r="I227" s="70" t="s">
        <v>99</v>
      </c>
      <c r="J227" s="88">
        <f>'表-２_地域別平均値'!E174</f>
        <v>3.1</v>
      </c>
      <c r="K227" s="118">
        <f>'表-２_地域別平均値'!F174</f>
        <v>2.9</v>
      </c>
      <c r="L227" s="87">
        <f>'表-２_地域別平均値'!G174</f>
        <v>2.1</v>
      </c>
      <c r="M227" s="62"/>
    </row>
    <row r="228" spans="2:13" s="63" customFormat="1" ht="15.75" customHeight="1">
      <c r="B228" s="69" t="s">
        <v>74</v>
      </c>
      <c r="C228" s="70" t="s">
        <v>100</v>
      </c>
      <c r="D228" s="88">
        <f>'表-２_地域別平均値'!E166</f>
        <v>3.1</v>
      </c>
      <c r="E228" s="118">
        <f>'表-２_地域別平均値'!F166</f>
        <v>2.9</v>
      </c>
      <c r="F228" s="87">
        <f>'表-２_地域別平均値'!G166</f>
        <v>1.9</v>
      </c>
      <c r="G228" s="61"/>
      <c r="H228" s="69" t="s">
        <v>74</v>
      </c>
      <c r="I228" s="70" t="s">
        <v>100</v>
      </c>
      <c r="J228" s="88">
        <f>'表-２_地域別平均値'!E175</f>
        <v>3</v>
      </c>
      <c r="K228" s="118">
        <f>'表-２_地域別平均値'!F175</f>
        <v>2.9</v>
      </c>
      <c r="L228" s="87">
        <f>'表-２_地域別平均値'!G175</f>
        <v>2</v>
      </c>
      <c r="M228" s="62"/>
    </row>
    <row r="229" spans="2:13" s="63" customFormat="1" ht="15.75" customHeight="1">
      <c r="B229" s="69" t="s">
        <v>80</v>
      </c>
      <c r="C229" s="70" t="s">
        <v>98</v>
      </c>
      <c r="D229" s="88">
        <f>'表-２_地域別平均値'!E167</f>
        <v>3.1</v>
      </c>
      <c r="E229" s="118">
        <f>'表-２_地域別平均値'!F167</f>
        <v>3</v>
      </c>
      <c r="F229" s="87">
        <f>'表-２_地域別平均値'!G167</f>
        <v>2.1</v>
      </c>
      <c r="G229" s="61"/>
      <c r="H229" s="69" t="s">
        <v>80</v>
      </c>
      <c r="I229" s="70" t="s">
        <v>98</v>
      </c>
      <c r="J229" s="88">
        <f>'表-２_地域別平均値'!E176</f>
        <v>3.1</v>
      </c>
      <c r="K229" s="118">
        <f>'表-２_地域別平均値'!F176</f>
        <v>3</v>
      </c>
      <c r="L229" s="87">
        <f>'表-２_地域別平均値'!G176</f>
        <v>2.2</v>
      </c>
      <c r="M229" s="62"/>
    </row>
    <row r="230" spans="2:13" s="63" customFormat="1" ht="15.75" customHeight="1">
      <c r="B230" s="71" t="s">
        <v>85</v>
      </c>
      <c r="C230" s="72" t="s">
        <v>200</v>
      </c>
      <c r="D230" s="89">
        <f>'表-２_地域別平均値'!E168</f>
        <v>3.2</v>
      </c>
      <c r="E230" s="117">
        <f>'表-２_地域別平均値'!F168</f>
        <v>2.8</v>
      </c>
      <c r="F230" s="86">
        <f>'表-２_地域別平均値'!G168</f>
        <v>1.9</v>
      </c>
      <c r="G230" s="61"/>
      <c r="H230" s="71" t="s">
        <v>85</v>
      </c>
      <c r="I230" s="72" t="s">
        <v>200</v>
      </c>
      <c r="J230" s="89">
        <f>'表-２_地域別平均値'!E177</f>
        <v>3.2</v>
      </c>
      <c r="K230" s="117">
        <f>'表-２_地域別平均値'!F177</f>
        <v>2.8</v>
      </c>
      <c r="L230" s="86">
        <f>'表-２_地域別平均値'!G177</f>
        <v>2.1</v>
      </c>
      <c r="M230" s="62"/>
    </row>
    <row r="231" spans="2:13" s="63" customFormat="1" ht="13.5" customHeight="1"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2"/>
    </row>
    <row r="232" spans="2:13" ht="13.5" customHeight="1">
      <c r="B232" s="64" t="s">
        <v>101</v>
      </c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5"/>
    </row>
    <row r="233" spans="2:13" ht="13.5" customHeight="1">
      <c r="B233" s="67" t="s">
        <v>102</v>
      </c>
      <c r="C233" s="568" t="s">
        <v>168</v>
      </c>
      <c r="D233" s="570"/>
      <c r="E233" s="570"/>
      <c r="F233" s="570"/>
      <c r="G233" s="570"/>
      <c r="H233" s="570"/>
      <c r="I233" s="570"/>
      <c r="J233" s="570"/>
      <c r="K233" s="570"/>
      <c r="L233" s="570"/>
      <c r="M233" s="65"/>
    </row>
    <row r="234" spans="2:13" ht="13.5" customHeight="1">
      <c r="B234" s="61"/>
      <c r="C234" s="569" t="s">
        <v>169</v>
      </c>
      <c r="D234" s="569"/>
      <c r="E234" s="569"/>
      <c r="F234" s="569"/>
      <c r="G234" s="569"/>
      <c r="H234" s="569"/>
      <c r="I234" s="569"/>
      <c r="J234" s="569"/>
      <c r="K234" s="569"/>
      <c r="L234" s="569"/>
      <c r="M234" s="65"/>
    </row>
    <row r="235" spans="2:13" ht="13.5" customHeight="1">
      <c r="B235" s="67" t="s">
        <v>103</v>
      </c>
      <c r="C235" s="568" t="s">
        <v>172</v>
      </c>
      <c r="D235" s="568"/>
      <c r="E235" s="568"/>
      <c r="F235" s="568"/>
      <c r="G235" s="568"/>
      <c r="H235" s="568"/>
      <c r="I235" s="568"/>
      <c r="J235" s="568"/>
      <c r="K235" s="568"/>
      <c r="L235" s="568"/>
      <c r="M235" s="65"/>
    </row>
    <row r="236" spans="2:13" ht="13.5" customHeight="1">
      <c r="B236" s="61"/>
      <c r="C236" s="569" t="s">
        <v>173</v>
      </c>
      <c r="D236" s="569"/>
      <c r="E236" s="569"/>
      <c r="F236" s="569"/>
      <c r="G236" s="569"/>
      <c r="H236" s="569"/>
      <c r="I236" s="569"/>
      <c r="J236" s="569"/>
      <c r="K236" s="569"/>
      <c r="L236" s="569"/>
      <c r="M236" s="65"/>
    </row>
    <row r="237" spans="2:13" ht="13.5" customHeight="1">
      <c r="B237" s="67" t="s">
        <v>104</v>
      </c>
      <c r="C237" s="568" t="s">
        <v>170</v>
      </c>
      <c r="D237" s="568"/>
      <c r="E237" s="568"/>
      <c r="F237" s="568"/>
      <c r="G237" s="568"/>
      <c r="H237" s="568"/>
      <c r="I237" s="568"/>
      <c r="J237" s="568"/>
      <c r="K237" s="568"/>
      <c r="L237" s="568"/>
      <c r="M237" s="65"/>
    </row>
    <row r="238" spans="2:13" ht="13.5" customHeight="1">
      <c r="B238" s="61"/>
      <c r="C238" s="569" t="s">
        <v>171</v>
      </c>
      <c r="D238" s="569"/>
      <c r="E238" s="569"/>
      <c r="F238" s="569"/>
      <c r="G238" s="569"/>
      <c r="H238" s="569"/>
      <c r="I238" s="569"/>
      <c r="J238" s="569"/>
      <c r="K238" s="569"/>
      <c r="L238" s="569"/>
      <c r="M238" s="65"/>
    </row>
    <row r="239" spans="2:13" ht="13.5" customHeight="1"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5"/>
    </row>
    <row r="240" spans="2:13" ht="13.5" customHeight="1"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5"/>
    </row>
    <row r="241" spans="2:13" s="54" customFormat="1" ht="17.25"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90" t="s">
        <v>107</v>
      </c>
      <c r="M241" s="53"/>
    </row>
    <row r="242" spans="2:13" s="54" customFormat="1" ht="27" customHeight="1">
      <c r="B242" s="19"/>
      <c r="C242" s="20"/>
      <c r="D242" s="68"/>
      <c r="E242" s="68"/>
      <c r="F242" s="68"/>
      <c r="G242" s="68"/>
      <c r="H242" s="68"/>
      <c r="I242" s="68"/>
      <c r="J242" s="68"/>
      <c r="K242" s="68"/>
      <c r="L242" s="68"/>
      <c r="M242" s="55"/>
    </row>
    <row r="243" spans="2:13" s="56" customFormat="1" ht="27" customHeight="1"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52"/>
    </row>
    <row r="244" spans="2:13" s="56" customFormat="1" ht="27" customHeight="1">
      <c r="B244" s="50" t="s">
        <v>167</v>
      </c>
      <c r="C244" s="18"/>
      <c r="D244" s="18"/>
      <c r="E244" s="18"/>
      <c r="F244" s="51"/>
      <c r="G244" s="18"/>
      <c r="H244" s="50" t="s">
        <v>233</v>
      </c>
      <c r="I244" s="18"/>
      <c r="J244" s="18"/>
      <c r="K244" s="18"/>
      <c r="L244" s="50"/>
      <c r="M244" s="57"/>
    </row>
    <row r="245" spans="2:13" s="56" customFormat="1" ht="15.75" customHeight="1">
      <c r="B245" s="85" t="s">
        <v>40</v>
      </c>
      <c r="C245" s="74" t="s">
        <v>41</v>
      </c>
      <c r="D245" s="116" t="s">
        <v>42</v>
      </c>
      <c r="E245" s="116" t="s">
        <v>43</v>
      </c>
      <c r="F245" s="116" t="s">
        <v>44</v>
      </c>
      <c r="G245" s="22"/>
      <c r="H245" s="85" t="s">
        <v>40</v>
      </c>
      <c r="I245" s="74" t="s">
        <v>41</v>
      </c>
      <c r="J245" s="115" t="s">
        <v>42</v>
      </c>
      <c r="K245" s="116" t="s">
        <v>43</v>
      </c>
      <c r="L245" s="74" t="s">
        <v>44</v>
      </c>
      <c r="M245" s="52"/>
    </row>
    <row r="246" spans="2:13" s="56" customFormat="1" ht="15.75" customHeight="1">
      <c r="B246" s="71" t="s">
        <v>45</v>
      </c>
      <c r="C246" s="82" t="s">
        <v>45</v>
      </c>
      <c r="D246" s="218" t="e">
        <f>IF(#REF!="","―",#REF!)</f>
        <v>#REF!</v>
      </c>
      <c r="E246" s="218" t="e">
        <f>IF(#REF!="","―",#REF!)</f>
        <v>#REF!</v>
      </c>
      <c r="F246" s="219" t="s">
        <v>27</v>
      </c>
      <c r="G246" s="128"/>
      <c r="H246" s="129" t="s">
        <v>45</v>
      </c>
      <c r="I246" s="130" t="s">
        <v>45</v>
      </c>
      <c r="J246" s="223" t="e">
        <f>IF(#REF!="","―",#REF!)</f>
        <v>#REF!</v>
      </c>
      <c r="K246" s="223" t="e">
        <f>IF(#REF!="","―",#REF!)</f>
        <v>#REF!</v>
      </c>
      <c r="L246" s="219" t="s">
        <v>27</v>
      </c>
      <c r="M246" s="52"/>
    </row>
    <row r="247" spans="2:13" s="56" customFormat="1" ht="15.75" customHeight="1">
      <c r="B247" s="69" t="s">
        <v>46</v>
      </c>
      <c r="C247" s="78" t="s">
        <v>47</v>
      </c>
      <c r="D247" s="220" t="e">
        <f>IF(#REF!="","―",#REF!)</f>
        <v>#REF!</v>
      </c>
      <c r="E247" s="221" t="e">
        <f>IF(#REF!="","―",#REF!)</f>
        <v>#REF!</v>
      </c>
      <c r="F247" s="221" t="s">
        <v>27</v>
      </c>
      <c r="G247" s="128"/>
      <c r="H247" s="131" t="s">
        <v>46</v>
      </c>
      <c r="I247" s="132" t="s">
        <v>47</v>
      </c>
      <c r="J247" s="223" t="e">
        <f>IF(#REF!="","―",#REF!)</f>
        <v>#REF!</v>
      </c>
      <c r="K247" s="221" t="e">
        <f>IF(#REF!="","―",#REF!)</f>
        <v>#REF!</v>
      </c>
      <c r="L247" s="221" t="s">
        <v>27</v>
      </c>
      <c r="M247" s="52"/>
    </row>
    <row r="248" spans="2:13" s="56" customFormat="1" ht="15.75" customHeight="1">
      <c r="B248" s="69"/>
      <c r="C248" s="78" t="s">
        <v>48</v>
      </c>
      <c r="D248" s="220" t="e">
        <f>IF(#REF!="","―",#REF!)</f>
        <v>#REF!</v>
      </c>
      <c r="E248" s="220" t="e">
        <f>IF(#REF!="","―",#REF!)</f>
        <v>#REF!</v>
      </c>
      <c r="F248" s="220" t="s">
        <v>27</v>
      </c>
      <c r="G248" s="128"/>
      <c r="H248" s="131"/>
      <c r="I248" s="132" t="s">
        <v>48</v>
      </c>
      <c r="J248" s="224" t="e">
        <f>IF(#REF!="","―",#REF!)</f>
        <v>#REF!</v>
      </c>
      <c r="K248" s="220" t="e">
        <f>IF(#REF!="","―",#REF!)</f>
        <v>#REF!</v>
      </c>
      <c r="L248" s="220" t="s">
        <v>27</v>
      </c>
      <c r="M248" s="52"/>
    </row>
    <row r="249" spans="2:17" s="56" customFormat="1" ht="15.75" customHeight="1">
      <c r="B249" s="69"/>
      <c r="C249" s="78" t="s">
        <v>49</v>
      </c>
      <c r="D249" s="220" t="e">
        <f>IF(#REF!="","―",#REF!)</f>
        <v>#REF!</v>
      </c>
      <c r="E249" s="220" t="e">
        <f>IF(#REF!="","―",#REF!)</f>
        <v>#REF!</v>
      </c>
      <c r="F249" s="220" t="s">
        <v>27</v>
      </c>
      <c r="G249" s="128"/>
      <c r="H249" s="131"/>
      <c r="I249" s="132" t="s">
        <v>49</v>
      </c>
      <c r="J249" s="224" t="e">
        <f>IF(#REF!="","―",#REF!)</f>
        <v>#REF!</v>
      </c>
      <c r="K249" s="220" t="e">
        <f>IF(#REF!="","―",#REF!)</f>
        <v>#REF!</v>
      </c>
      <c r="L249" s="220" t="s">
        <v>27</v>
      </c>
      <c r="M249" s="52"/>
      <c r="N249" s="186"/>
      <c r="O249" s="186"/>
      <c r="P249" s="186"/>
      <c r="Q249" s="186"/>
    </row>
    <row r="250" spans="2:17" s="56" customFormat="1" ht="15.75" customHeight="1">
      <c r="B250" s="69"/>
      <c r="C250" s="78" t="s">
        <v>50</v>
      </c>
      <c r="D250" s="220" t="e">
        <f>IF(#REF!="","―",#REF!)</f>
        <v>#REF!</v>
      </c>
      <c r="E250" s="220" t="e">
        <f>IF(#REF!="","―",#REF!)</f>
        <v>#REF!</v>
      </c>
      <c r="F250" s="220" t="s">
        <v>27</v>
      </c>
      <c r="G250" s="128"/>
      <c r="H250" s="131"/>
      <c r="I250" s="132" t="s">
        <v>50</v>
      </c>
      <c r="J250" s="224" t="e">
        <f>IF(#REF!="","―",#REF!)</f>
        <v>#REF!</v>
      </c>
      <c r="K250" s="220" t="e">
        <f>IF(#REF!="","―",#REF!)</f>
        <v>#REF!</v>
      </c>
      <c r="L250" s="220" t="s">
        <v>27</v>
      </c>
      <c r="M250" s="52"/>
      <c r="N250" s="187"/>
      <c r="O250" s="187"/>
      <c r="P250" s="187"/>
      <c r="Q250" s="187"/>
    </row>
    <row r="251" spans="2:17" s="56" customFormat="1" ht="15.75" customHeight="1">
      <c r="B251" s="69"/>
      <c r="C251" s="78" t="s">
        <v>51</v>
      </c>
      <c r="D251" s="220" t="e">
        <f>IF(#REF!="","―",#REF!)</f>
        <v>#REF!</v>
      </c>
      <c r="E251" s="220" t="e">
        <f>IF(#REF!="","―",#REF!)</f>
        <v>#REF!</v>
      </c>
      <c r="F251" s="220" t="s">
        <v>27</v>
      </c>
      <c r="G251" s="128"/>
      <c r="H251" s="131"/>
      <c r="I251" s="132" t="s">
        <v>51</v>
      </c>
      <c r="J251" s="224" t="e">
        <f>IF(#REF!="","―",#REF!)</f>
        <v>#REF!</v>
      </c>
      <c r="K251" s="220" t="e">
        <f>IF(#REF!="","―",#REF!)</f>
        <v>#REF!</v>
      </c>
      <c r="L251" s="220" t="s">
        <v>27</v>
      </c>
      <c r="M251" s="52"/>
      <c r="N251" s="187"/>
      <c r="O251" s="187"/>
      <c r="P251" s="187"/>
      <c r="Q251" s="187"/>
    </row>
    <row r="252" spans="2:17" s="56" customFormat="1" ht="15.75" customHeight="1">
      <c r="B252" s="71"/>
      <c r="C252" s="82" t="s">
        <v>52</v>
      </c>
      <c r="D252" s="222" t="e">
        <f>IF(#REF!="","―",#REF!)</f>
        <v>#REF!</v>
      </c>
      <c r="E252" s="222" t="e">
        <f>IF(#REF!="","―",#REF!)</f>
        <v>#REF!</v>
      </c>
      <c r="F252" s="222" t="s">
        <v>27</v>
      </c>
      <c r="G252" s="128"/>
      <c r="H252" s="129"/>
      <c r="I252" s="130" t="s">
        <v>52</v>
      </c>
      <c r="J252" s="225" t="e">
        <f>IF(#REF!="","―",#REF!)</f>
        <v>#REF!</v>
      </c>
      <c r="K252" s="222" t="e">
        <f>IF(#REF!="","―",#REF!)</f>
        <v>#REF!</v>
      </c>
      <c r="L252" s="222" t="s">
        <v>27</v>
      </c>
      <c r="M252" s="52"/>
      <c r="N252" s="187"/>
      <c r="O252" s="187"/>
      <c r="P252" s="187"/>
      <c r="Q252" s="187"/>
    </row>
    <row r="253" spans="2:17" s="56" customFormat="1" ht="15.75" customHeight="1">
      <c r="B253" s="69" t="s">
        <v>53</v>
      </c>
      <c r="C253" s="78" t="s">
        <v>188</v>
      </c>
      <c r="D253" s="221" t="e">
        <f>IF(#REF!="","―",#REF!)</f>
        <v>#REF!</v>
      </c>
      <c r="E253" s="221" t="e">
        <f>IF(#REF!="","―",#REF!)</f>
        <v>#REF!</v>
      </c>
      <c r="F253" s="221" t="s">
        <v>27</v>
      </c>
      <c r="G253" s="128"/>
      <c r="H253" s="131" t="s">
        <v>53</v>
      </c>
      <c r="I253" s="78" t="s">
        <v>188</v>
      </c>
      <c r="J253" s="224" t="e">
        <f>IF(#REF!="","―",#REF!)</f>
        <v>#REF!</v>
      </c>
      <c r="K253" s="224" t="e">
        <f>IF(#REF!="","―",#REF!)</f>
        <v>#REF!</v>
      </c>
      <c r="L253" s="221" t="s">
        <v>27</v>
      </c>
      <c r="M253" s="52"/>
      <c r="N253" s="186"/>
      <c r="O253" s="186"/>
      <c r="P253" s="186"/>
      <c r="Q253" s="186"/>
    </row>
    <row r="254" spans="2:17" s="56" customFormat="1" ht="15.75" customHeight="1">
      <c r="B254" s="69"/>
      <c r="C254" s="78" t="s">
        <v>54</v>
      </c>
      <c r="D254" s="220" t="e">
        <f>IF(#REF!="","―",#REF!)</f>
        <v>#REF!</v>
      </c>
      <c r="E254" s="220" t="e">
        <f>IF(#REF!="","―",#REF!)</f>
        <v>#REF!</v>
      </c>
      <c r="F254" s="220" t="s">
        <v>27</v>
      </c>
      <c r="G254" s="128"/>
      <c r="H254" s="131"/>
      <c r="I254" s="78" t="s">
        <v>54</v>
      </c>
      <c r="J254" s="224" t="e">
        <f>IF(#REF!="","―",#REF!)</f>
        <v>#REF!</v>
      </c>
      <c r="K254" s="220" t="e">
        <f>IF(#REF!="","―",#REF!)</f>
        <v>#REF!</v>
      </c>
      <c r="L254" s="220" t="s">
        <v>27</v>
      </c>
      <c r="M254" s="52"/>
      <c r="N254" s="186"/>
      <c r="O254" s="186"/>
      <c r="P254" s="186"/>
      <c r="Q254" s="186"/>
    </row>
    <row r="255" spans="2:17" s="56" customFormat="1" ht="15.75" customHeight="1">
      <c r="B255" s="69"/>
      <c r="C255" s="78" t="s">
        <v>189</v>
      </c>
      <c r="D255" s="220" t="e">
        <f>IF(#REF!="","―",#REF!)</f>
        <v>#REF!</v>
      </c>
      <c r="E255" s="220" t="e">
        <f>IF(#REF!="","―",#REF!)</f>
        <v>#REF!</v>
      </c>
      <c r="F255" s="220" t="s">
        <v>27</v>
      </c>
      <c r="G255" s="128"/>
      <c r="H255" s="131"/>
      <c r="I255" s="78" t="s">
        <v>189</v>
      </c>
      <c r="J255" s="224" t="e">
        <f>IF(#REF!="","―",#REF!)</f>
        <v>#REF!</v>
      </c>
      <c r="K255" s="220" t="e">
        <f>IF(#REF!="","―",#REF!)</f>
        <v>#REF!</v>
      </c>
      <c r="L255" s="220" t="s">
        <v>27</v>
      </c>
      <c r="M255" s="52"/>
      <c r="N255" s="186"/>
      <c r="O255" s="186"/>
      <c r="P255" s="186"/>
      <c r="Q255" s="186"/>
    </row>
    <row r="256" spans="2:17" s="56" customFormat="1" ht="15.75" customHeight="1">
      <c r="B256" s="69"/>
      <c r="C256" s="78" t="s">
        <v>190</v>
      </c>
      <c r="D256" s="220" t="e">
        <f>IF(#REF!="","―",#REF!)</f>
        <v>#REF!</v>
      </c>
      <c r="E256" s="220" t="e">
        <f>IF(#REF!="","―",#REF!)</f>
        <v>#REF!</v>
      </c>
      <c r="F256" s="220" t="s">
        <v>27</v>
      </c>
      <c r="G256" s="128"/>
      <c r="H256" s="131"/>
      <c r="I256" s="78" t="s">
        <v>190</v>
      </c>
      <c r="J256" s="224" t="e">
        <f>IF(#REF!="","―",#REF!)</f>
        <v>#REF!</v>
      </c>
      <c r="K256" s="220" t="e">
        <f>IF(#REF!="","―",#REF!)</f>
        <v>#REF!</v>
      </c>
      <c r="L256" s="220" t="s">
        <v>27</v>
      </c>
      <c r="M256" s="52"/>
      <c r="N256" s="186"/>
      <c r="O256" s="186"/>
      <c r="P256" s="186"/>
      <c r="Q256" s="186"/>
    </row>
    <row r="257" spans="2:17" s="56" customFormat="1" ht="15.75" customHeight="1">
      <c r="B257" s="69"/>
      <c r="C257" s="78" t="s">
        <v>191</v>
      </c>
      <c r="D257" s="220" t="e">
        <f>IF(#REF!="","―",#REF!)</f>
        <v>#REF!</v>
      </c>
      <c r="E257" s="220" t="e">
        <f>IF(#REF!="","―",#REF!)</f>
        <v>#REF!</v>
      </c>
      <c r="F257" s="220" t="s">
        <v>27</v>
      </c>
      <c r="G257" s="128"/>
      <c r="H257" s="131"/>
      <c r="I257" s="78" t="s">
        <v>191</v>
      </c>
      <c r="J257" s="224" t="e">
        <f>IF(#REF!="","―",#REF!)</f>
        <v>#REF!</v>
      </c>
      <c r="K257" s="220" t="e">
        <f>IF(#REF!="","―",#REF!)</f>
        <v>#REF!</v>
      </c>
      <c r="L257" s="220" t="s">
        <v>27</v>
      </c>
      <c r="M257" s="52"/>
      <c r="N257" s="186"/>
      <c r="O257" s="186"/>
      <c r="P257" s="186"/>
      <c r="Q257" s="186"/>
    </row>
    <row r="258" spans="2:17" s="56" customFormat="1" ht="15.75" customHeight="1">
      <c r="B258" s="69"/>
      <c r="C258" s="78" t="s">
        <v>55</v>
      </c>
      <c r="D258" s="220" t="e">
        <f>IF(#REF!="","―",#REF!)</f>
        <v>#REF!</v>
      </c>
      <c r="E258" s="220" t="e">
        <f>IF(#REF!="","―",#REF!)</f>
        <v>#REF!</v>
      </c>
      <c r="F258" s="220" t="s">
        <v>27</v>
      </c>
      <c r="G258" s="128"/>
      <c r="H258" s="131"/>
      <c r="I258" s="78" t="s">
        <v>55</v>
      </c>
      <c r="J258" s="224" t="e">
        <f>IF(#REF!="","―",#REF!)</f>
        <v>#REF!</v>
      </c>
      <c r="K258" s="220" t="e">
        <f>IF(#REF!="","―",#REF!)</f>
        <v>#REF!</v>
      </c>
      <c r="L258" s="220" t="s">
        <v>27</v>
      </c>
      <c r="M258" s="52"/>
      <c r="N258" s="186"/>
      <c r="O258" s="186"/>
      <c r="P258" s="186"/>
      <c r="Q258" s="186"/>
    </row>
    <row r="259" spans="2:17" s="56" customFormat="1" ht="15.75" customHeight="1">
      <c r="B259" s="69"/>
      <c r="C259" s="78" t="s">
        <v>192</v>
      </c>
      <c r="D259" s="220" t="e">
        <f>IF(#REF!="","―",#REF!)</f>
        <v>#REF!</v>
      </c>
      <c r="E259" s="220" t="e">
        <f>IF(#REF!="","―",#REF!)</f>
        <v>#REF!</v>
      </c>
      <c r="F259" s="220" t="s">
        <v>27</v>
      </c>
      <c r="G259" s="128"/>
      <c r="H259" s="131"/>
      <c r="I259" s="78" t="s">
        <v>192</v>
      </c>
      <c r="J259" s="224" t="e">
        <f>IF(#REF!="","―",#REF!)</f>
        <v>#REF!</v>
      </c>
      <c r="K259" s="220" t="e">
        <f>IF(#REF!="","―",#REF!)</f>
        <v>#REF!</v>
      </c>
      <c r="L259" s="220" t="s">
        <v>27</v>
      </c>
      <c r="M259" s="52"/>
      <c r="N259" s="186"/>
      <c r="O259" s="186"/>
      <c r="P259" s="186"/>
      <c r="Q259" s="186"/>
    </row>
    <row r="260" spans="2:17" s="56" customFormat="1" ht="15.75" customHeight="1">
      <c r="B260" s="69"/>
      <c r="C260" s="78" t="s">
        <v>56</v>
      </c>
      <c r="D260" s="220" t="e">
        <f>IF(#REF!="","―",#REF!)</f>
        <v>#REF!</v>
      </c>
      <c r="E260" s="220" t="e">
        <f>IF(#REF!="","―",#REF!)</f>
        <v>#REF!</v>
      </c>
      <c r="F260" s="220" t="s">
        <v>27</v>
      </c>
      <c r="G260" s="128"/>
      <c r="H260" s="131"/>
      <c r="I260" s="78" t="s">
        <v>56</v>
      </c>
      <c r="J260" s="224" t="e">
        <f>IF(#REF!="","―",#REF!)</f>
        <v>#REF!</v>
      </c>
      <c r="K260" s="220" t="e">
        <f>IF(#REF!="","―",#REF!)</f>
        <v>#REF!</v>
      </c>
      <c r="L260" s="220" t="s">
        <v>27</v>
      </c>
      <c r="M260" s="52"/>
      <c r="N260" s="186"/>
      <c r="O260" s="186"/>
      <c r="P260" s="186"/>
      <c r="Q260" s="186"/>
    </row>
    <row r="261" spans="2:17" s="56" customFormat="1" ht="15.75" customHeight="1">
      <c r="B261" s="71"/>
      <c r="C261" s="82" t="s">
        <v>193</v>
      </c>
      <c r="D261" s="222" t="e">
        <f>IF(#REF!="","―",#REF!)</f>
        <v>#REF!</v>
      </c>
      <c r="E261" s="222" t="e">
        <f>IF(#REF!="","―",#REF!)</f>
        <v>#REF!</v>
      </c>
      <c r="F261" s="222" t="s">
        <v>27</v>
      </c>
      <c r="G261" s="128"/>
      <c r="H261" s="129"/>
      <c r="I261" s="82" t="s">
        <v>193</v>
      </c>
      <c r="J261" s="225" t="e">
        <f>IF(#REF!="","―",#REF!)</f>
        <v>#REF!</v>
      </c>
      <c r="K261" s="222" t="e">
        <f>IF(#REF!="","―",#REF!)</f>
        <v>#REF!</v>
      </c>
      <c r="L261" s="222" t="s">
        <v>27</v>
      </c>
      <c r="M261" s="52"/>
      <c r="N261" s="187"/>
      <c r="O261" s="187"/>
      <c r="P261" s="187"/>
      <c r="Q261" s="188"/>
    </row>
    <row r="262" spans="2:17" s="56" customFormat="1" ht="15.75" customHeight="1">
      <c r="B262" s="69" t="s">
        <v>57</v>
      </c>
      <c r="C262" s="78" t="s">
        <v>58</v>
      </c>
      <c r="D262" s="221" t="e">
        <f>IF(#REF!="","―",#REF!)</f>
        <v>#REF!</v>
      </c>
      <c r="E262" s="221" t="e">
        <f>IF(#REF!="","―",#REF!)</f>
        <v>#REF!</v>
      </c>
      <c r="F262" s="221" t="s">
        <v>27</v>
      </c>
      <c r="G262" s="128"/>
      <c r="H262" s="131" t="s">
        <v>57</v>
      </c>
      <c r="I262" s="132" t="s">
        <v>58</v>
      </c>
      <c r="J262" s="223" t="e">
        <f>IF(#REF!="","―",#REF!)</f>
        <v>#REF!</v>
      </c>
      <c r="K262" s="223" t="e">
        <f>IF(#REF!="","―",#REF!)</f>
        <v>#REF!</v>
      </c>
      <c r="L262" s="221" t="s">
        <v>27</v>
      </c>
      <c r="M262" s="52"/>
      <c r="N262" s="187"/>
      <c r="O262" s="187"/>
      <c r="P262" s="187"/>
      <c r="Q262" s="188"/>
    </row>
    <row r="263" spans="2:17" s="56" customFormat="1" ht="15.75" customHeight="1">
      <c r="B263" s="69"/>
      <c r="C263" s="78" t="s">
        <v>59</v>
      </c>
      <c r="D263" s="220" t="e">
        <f>IF(#REF!="","―",#REF!)</f>
        <v>#REF!</v>
      </c>
      <c r="E263" s="220" t="e">
        <f>IF(#REF!="","―",#REF!)</f>
        <v>#REF!</v>
      </c>
      <c r="F263" s="220" t="s">
        <v>27</v>
      </c>
      <c r="G263" s="128"/>
      <c r="H263" s="131"/>
      <c r="I263" s="132" t="s">
        <v>59</v>
      </c>
      <c r="J263" s="224" t="e">
        <f>IF(#REF!="","―",#REF!)</f>
        <v>#REF!</v>
      </c>
      <c r="K263" s="220" t="e">
        <f>IF(#REF!="","―",#REF!)</f>
        <v>#REF!</v>
      </c>
      <c r="L263" s="220" t="s">
        <v>27</v>
      </c>
      <c r="M263" s="52"/>
      <c r="N263" s="187"/>
      <c r="O263" s="187"/>
      <c r="P263" s="187"/>
      <c r="Q263" s="188"/>
    </row>
    <row r="264" spans="2:13" s="56" customFormat="1" ht="15.75" customHeight="1">
      <c r="B264" s="71"/>
      <c r="C264" s="82" t="s">
        <v>60</v>
      </c>
      <c r="D264" s="222" t="e">
        <f>IF(#REF!="","―",#REF!)</f>
        <v>#REF!</v>
      </c>
      <c r="E264" s="222" t="e">
        <f>IF(#REF!="","―",#REF!)</f>
        <v>#REF!</v>
      </c>
      <c r="F264" s="222" t="s">
        <v>27</v>
      </c>
      <c r="G264" s="128"/>
      <c r="H264" s="129"/>
      <c r="I264" s="130" t="s">
        <v>60</v>
      </c>
      <c r="J264" s="225" t="e">
        <f>IF(#REF!="","―",#REF!)</f>
        <v>#REF!</v>
      </c>
      <c r="K264" s="222" t="e">
        <f>IF(#REF!="","―",#REF!)</f>
        <v>#REF!</v>
      </c>
      <c r="L264" s="222" t="s">
        <v>27</v>
      </c>
      <c r="M264" s="52"/>
    </row>
    <row r="265" spans="2:13" s="56" customFormat="1" ht="15.75" customHeight="1">
      <c r="B265" s="69" t="s">
        <v>61</v>
      </c>
      <c r="C265" s="78" t="s">
        <v>62</v>
      </c>
      <c r="D265" s="221" t="e">
        <f>IF(#REF!="","―",#REF!)</f>
        <v>#REF!</v>
      </c>
      <c r="E265" s="221" t="e">
        <f>IF(#REF!="","―",#REF!)</f>
        <v>#REF!</v>
      </c>
      <c r="F265" s="221" t="s">
        <v>27</v>
      </c>
      <c r="G265" s="128"/>
      <c r="H265" s="131" t="s">
        <v>61</v>
      </c>
      <c r="I265" s="132" t="s">
        <v>62</v>
      </c>
      <c r="J265" s="224" t="e">
        <f>IF(#REF!="","―",#REF!)</f>
        <v>#REF!</v>
      </c>
      <c r="K265" s="224" t="e">
        <f>IF(#REF!="","―",#REF!)</f>
        <v>#REF!</v>
      </c>
      <c r="L265" s="221" t="s">
        <v>27</v>
      </c>
      <c r="M265" s="52"/>
    </row>
    <row r="266" spans="2:13" s="56" customFormat="1" ht="15.75" customHeight="1">
      <c r="B266" s="69"/>
      <c r="C266" s="78" t="s">
        <v>63</v>
      </c>
      <c r="D266" s="220" t="e">
        <f>IF(#REF!="","―",#REF!)</f>
        <v>#REF!</v>
      </c>
      <c r="E266" s="220" t="e">
        <f>IF(#REF!="","―",#REF!)</f>
        <v>#REF!</v>
      </c>
      <c r="F266" s="220" t="s">
        <v>27</v>
      </c>
      <c r="G266" s="128"/>
      <c r="H266" s="131"/>
      <c r="I266" s="132" t="s">
        <v>63</v>
      </c>
      <c r="J266" s="224" t="e">
        <f>IF(#REF!="","―",#REF!)</f>
        <v>#REF!</v>
      </c>
      <c r="K266" s="220" t="e">
        <f>IF(#REF!="","―",#REF!)</f>
        <v>#REF!</v>
      </c>
      <c r="L266" s="220" t="s">
        <v>27</v>
      </c>
      <c r="M266" s="52"/>
    </row>
    <row r="267" spans="2:13" s="56" customFormat="1" ht="15.75" customHeight="1">
      <c r="B267" s="69"/>
      <c r="C267" s="78" t="s">
        <v>64</v>
      </c>
      <c r="D267" s="220" t="e">
        <f>IF(#REF!="","―",#REF!)</f>
        <v>#REF!</v>
      </c>
      <c r="E267" s="220" t="e">
        <f>IF(#REF!="","―",#REF!)</f>
        <v>#REF!</v>
      </c>
      <c r="F267" s="220" t="s">
        <v>27</v>
      </c>
      <c r="G267" s="128"/>
      <c r="H267" s="131"/>
      <c r="I267" s="132" t="s">
        <v>64</v>
      </c>
      <c r="J267" s="224" t="e">
        <f>IF(#REF!="","―",#REF!)</f>
        <v>#REF!</v>
      </c>
      <c r="K267" s="220" t="e">
        <f>IF(#REF!="","―",#REF!)</f>
        <v>#REF!</v>
      </c>
      <c r="L267" s="220" t="s">
        <v>27</v>
      </c>
      <c r="M267" s="52"/>
    </row>
    <row r="268" spans="2:13" s="56" customFormat="1" ht="15.75" customHeight="1">
      <c r="B268" s="71"/>
      <c r="C268" s="82" t="s">
        <v>65</v>
      </c>
      <c r="D268" s="222" t="e">
        <f>IF(#REF!="","―",#REF!)</f>
        <v>#REF!</v>
      </c>
      <c r="E268" s="222" t="e">
        <f>IF(#REF!="","―",#REF!)</f>
        <v>#REF!</v>
      </c>
      <c r="F268" s="222" t="s">
        <v>27</v>
      </c>
      <c r="G268" s="128"/>
      <c r="H268" s="129"/>
      <c r="I268" s="130" t="s">
        <v>65</v>
      </c>
      <c r="J268" s="224" t="e">
        <f>IF(#REF!="","―",#REF!)</f>
        <v>#REF!</v>
      </c>
      <c r="K268" s="220" t="e">
        <f>IF(#REF!="","―",#REF!)</f>
        <v>#REF!</v>
      </c>
      <c r="L268" s="222" t="s">
        <v>27</v>
      </c>
      <c r="M268" s="52"/>
    </row>
    <row r="269" spans="2:13" s="56" customFormat="1" ht="15.75" customHeight="1">
      <c r="B269" s="69" t="s">
        <v>66</v>
      </c>
      <c r="C269" s="78" t="s">
        <v>67</v>
      </c>
      <c r="D269" s="221" t="e">
        <f>IF(#REF!="","―",#REF!)</f>
        <v>#REF!</v>
      </c>
      <c r="E269" s="221" t="e">
        <f>IF(#REF!="","―",#REF!)</f>
        <v>#REF!</v>
      </c>
      <c r="F269" s="221" t="s">
        <v>27</v>
      </c>
      <c r="G269" s="128"/>
      <c r="H269" s="131" t="s">
        <v>66</v>
      </c>
      <c r="I269" s="132" t="s">
        <v>67</v>
      </c>
      <c r="J269" s="223" t="e">
        <f>IF(#REF!="","―",#REF!)</f>
        <v>#REF!</v>
      </c>
      <c r="K269" s="221" t="e">
        <f>IF(#REF!="","―",#REF!)</f>
        <v>#REF!</v>
      </c>
      <c r="L269" s="221" t="s">
        <v>27</v>
      </c>
      <c r="M269" s="52"/>
    </row>
    <row r="270" spans="2:13" s="56" customFormat="1" ht="15.75" customHeight="1">
      <c r="B270" s="69"/>
      <c r="C270" s="78" t="s">
        <v>68</v>
      </c>
      <c r="D270" s="220" t="e">
        <f>IF(#REF!="","―",#REF!)</f>
        <v>#REF!</v>
      </c>
      <c r="E270" s="220" t="e">
        <f>IF(#REF!="","―",#REF!)</f>
        <v>#REF!</v>
      </c>
      <c r="F270" s="220" t="s">
        <v>27</v>
      </c>
      <c r="G270" s="128"/>
      <c r="H270" s="131"/>
      <c r="I270" s="132" t="s">
        <v>68</v>
      </c>
      <c r="J270" s="224" t="e">
        <f>IF(#REF!="","―",#REF!)</f>
        <v>#REF!</v>
      </c>
      <c r="K270" s="220" t="e">
        <f>IF(#REF!="","―",#REF!)</f>
        <v>#REF!</v>
      </c>
      <c r="L270" s="220" t="s">
        <v>27</v>
      </c>
      <c r="M270" s="52"/>
    </row>
    <row r="271" spans="2:13" s="56" customFormat="1" ht="15.75" customHeight="1">
      <c r="B271" s="69"/>
      <c r="C271" s="78" t="s">
        <v>69</v>
      </c>
      <c r="D271" s="220" t="e">
        <f>IF(#REF!="","―",#REF!)</f>
        <v>#REF!</v>
      </c>
      <c r="E271" s="220" t="e">
        <f>IF(#REF!="","―",#REF!)</f>
        <v>#REF!</v>
      </c>
      <c r="F271" s="220" t="s">
        <v>27</v>
      </c>
      <c r="G271" s="128"/>
      <c r="H271" s="131"/>
      <c r="I271" s="132" t="s">
        <v>69</v>
      </c>
      <c r="J271" s="224" t="e">
        <f>IF(#REF!="","―",#REF!)</f>
        <v>#REF!</v>
      </c>
      <c r="K271" s="220" t="e">
        <f>IF(#REF!="","―",#REF!)</f>
        <v>#REF!</v>
      </c>
      <c r="L271" s="220" t="s">
        <v>27</v>
      </c>
      <c r="M271" s="52"/>
    </row>
    <row r="272" spans="2:13" s="56" customFormat="1" ht="15.75" customHeight="1">
      <c r="B272" s="69"/>
      <c r="C272" s="78" t="s">
        <v>70</v>
      </c>
      <c r="D272" s="220" t="e">
        <f>IF(#REF!="","―",#REF!)</f>
        <v>#REF!</v>
      </c>
      <c r="E272" s="220" t="e">
        <f>IF(#REF!="","―",#REF!)</f>
        <v>#REF!</v>
      </c>
      <c r="F272" s="220" t="s">
        <v>27</v>
      </c>
      <c r="G272" s="128"/>
      <c r="H272" s="131"/>
      <c r="I272" s="132" t="s">
        <v>70</v>
      </c>
      <c r="J272" s="224" t="e">
        <f>IF(#REF!="","―",#REF!)</f>
        <v>#REF!</v>
      </c>
      <c r="K272" s="220" t="e">
        <f>IF(#REF!="","―",#REF!)</f>
        <v>#REF!</v>
      </c>
      <c r="L272" s="220" t="s">
        <v>27</v>
      </c>
      <c r="M272" s="52"/>
    </row>
    <row r="273" spans="2:13" s="56" customFormat="1" ht="15.75" customHeight="1">
      <c r="B273" s="69"/>
      <c r="C273" s="78" t="s">
        <v>71</v>
      </c>
      <c r="D273" s="220" t="e">
        <f>IF(#REF!="","―",#REF!)</f>
        <v>#REF!</v>
      </c>
      <c r="E273" s="220" t="e">
        <f>IF(#REF!="","―",#REF!)</f>
        <v>#REF!</v>
      </c>
      <c r="F273" s="220" t="s">
        <v>27</v>
      </c>
      <c r="G273" s="128"/>
      <c r="H273" s="131"/>
      <c r="I273" s="132" t="s">
        <v>71</v>
      </c>
      <c r="J273" s="224" t="e">
        <f>IF(#REF!="","―",#REF!)</f>
        <v>#REF!</v>
      </c>
      <c r="K273" s="220" t="e">
        <f>IF(#REF!="","―",#REF!)</f>
        <v>#REF!</v>
      </c>
      <c r="L273" s="220" t="s">
        <v>27</v>
      </c>
      <c r="M273" s="52"/>
    </row>
    <row r="274" spans="2:13" s="56" customFormat="1" ht="15.75" customHeight="1">
      <c r="B274" s="69"/>
      <c r="C274" s="78" t="s">
        <v>72</v>
      </c>
      <c r="D274" s="220" t="e">
        <f>IF(#REF!="","―",#REF!)</f>
        <v>#REF!</v>
      </c>
      <c r="E274" s="220" t="e">
        <f>IF(#REF!="","―",#REF!)</f>
        <v>#REF!</v>
      </c>
      <c r="F274" s="220" t="s">
        <v>27</v>
      </c>
      <c r="G274" s="128"/>
      <c r="H274" s="131"/>
      <c r="I274" s="132" t="s">
        <v>72</v>
      </c>
      <c r="J274" s="224" t="e">
        <f>IF(#REF!="","―",#REF!)</f>
        <v>#REF!</v>
      </c>
      <c r="K274" s="220" t="e">
        <f>IF(#REF!="","―",#REF!)</f>
        <v>#REF!</v>
      </c>
      <c r="L274" s="220" t="s">
        <v>27</v>
      </c>
      <c r="M274" s="52"/>
    </row>
    <row r="275" spans="2:13" s="56" customFormat="1" ht="15.75" customHeight="1">
      <c r="B275" s="71"/>
      <c r="C275" s="82" t="s">
        <v>73</v>
      </c>
      <c r="D275" s="222" t="e">
        <f>IF(#REF!="","―",#REF!)</f>
        <v>#REF!</v>
      </c>
      <c r="E275" s="222" t="e">
        <f>IF(#REF!="","―",#REF!)</f>
        <v>#REF!</v>
      </c>
      <c r="F275" s="222" t="s">
        <v>27</v>
      </c>
      <c r="G275" s="128"/>
      <c r="H275" s="129"/>
      <c r="I275" s="130" t="s">
        <v>73</v>
      </c>
      <c r="J275" s="225" t="e">
        <f>IF(#REF!="","―",#REF!)</f>
        <v>#REF!</v>
      </c>
      <c r="K275" s="222" t="e">
        <f>IF(#REF!="","―",#REF!)</f>
        <v>#REF!</v>
      </c>
      <c r="L275" s="222" t="s">
        <v>27</v>
      </c>
      <c r="M275" s="52"/>
    </row>
    <row r="276" spans="2:13" s="56" customFormat="1" ht="15.75" customHeight="1">
      <c r="B276" s="69" t="s">
        <v>74</v>
      </c>
      <c r="C276" s="78" t="s">
        <v>75</v>
      </c>
      <c r="D276" s="221" t="e">
        <f>IF(#REF!="","―",#REF!)</f>
        <v>#REF!</v>
      </c>
      <c r="E276" s="221" t="e">
        <f>IF(#REF!="","―",#REF!)</f>
        <v>#REF!</v>
      </c>
      <c r="F276" s="221" t="s">
        <v>27</v>
      </c>
      <c r="G276" s="128"/>
      <c r="H276" s="131" t="s">
        <v>74</v>
      </c>
      <c r="I276" s="132" t="s">
        <v>75</v>
      </c>
      <c r="J276" s="224" t="e">
        <f>IF(#REF!="","―",#REF!)</f>
        <v>#REF!</v>
      </c>
      <c r="K276" s="224" t="e">
        <f>IF(#REF!="","―",#REF!)</f>
        <v>#REF!</v>
      </c>
      <c r="L276" s="221" t="s">
        <v>27</v>
      </c>
      <c r="M276" s="52"/>
    </row>
    <row r="277" spans="2:13" s="56" customFormat="1" ht="15.75" customHeight="1">
      <c r="B277" s="69"/>
      <c r="C277" s="78" t="s">
        <v>76</v>
      </c>
      <c r="D277" s="220" t="e">
        <f>IF(#REF!="","―",#REF!)</f>
        <v>#REF!</v>
      </c>
      <c r="E277" s="220" t="e">
        <f>IF(#REF!="","―",#REF!)</f>
        <v>#REF!</v>
      </c>
      <c r="F277" s="220" t="s">
        <v>27</v>
      </c>
      <c r="G277" s="128"/>
      <c r="H277" s="131"/>
      <c r="I277" s="132" t="s">
        <v>76</v>
      </c>
      <c r="J277" s="224" t="e">
        <f>IF(#REF!="","―",#REF!)</f>
        <v>#REF!</v>
      </c>
      <c r="K277" s="220" t="e">
        <f>IF(#REF!="","―",#REF!)</f>
        <v>#REF!</v>
      </c>
      <c r="L277" s="220" t="s">
        <v>27</v>
      </c>
      <c r="M277" s="52"/>
    </row>
    <row r="278" spans="2:13" s="56" customFormat="1" ht="15.75" customHeight="1">
      <c r="B278" s="69"/>
      <c r="C278" s="78" t="s">
        <v>77</v>
      </c>
      <c r="D278" s="220" t="e">
        <f>IF(#REF!="","―",#REF!)</f>
        <v>#REF!</v>
      </c>
      <c r="E278" s="220" t="e">
        <f>IF(#REF!="","―",#REF!)</f>
        <v>#REF!</v>
      </c>
      <c r="F278" s="220" t="s">
        <v>27</v>
      </c>
      <c r="G278" s="128"/>
      <c r="H278" s="131"/>
      <c r="I278" s="132" t="s">
        <v>77</v>
      </c>
      <c r="J278" s="224" t="e">
        <f>IF(#REF!="","―",#REF!)</f>
        <v>#REF!</v>
      </c>
      <c r="K278" s="220" t="e">
        <f>IF(#REF!="","―",#REF!)</f>
        <v>#REF!</v>
      </c>
      <c r="L278" s="220" t="s">
        <v>27</v>
      </c>
      <c r="M278" s="52"/>
    </row>
    <row r="279" spans="2:13" s="56" customFormat="1" ht="15.75" customHeight="1">
      <c r="B279" s="69"/>
      <c r="C279" s="78" t="s">
        <v>78</v>
      </c>
      <c r="D279" s="220" t="e">
        <f>IF(#REF!="","―",#REF!)</f>
        <v>#REF!</v>
      </c>
      <c r="E279" s="220" t="e">
        <f>IF(#REF!="","―",#REF!)</f>
        <v>#REF!</v>
      </c>
      <c r="F279" s="220" t="s">
        <v>27</v>
      </c>
      <c r="G279" s="128"/>
      <c r="H279" s="131"/>
      <c r="I279" s="132" t="s">
        <v>78</v>
      </c>
      <c r="J279" s="224" t="e">
        <f>IF(#REF!="","―",#REF!)</f>
        <v>#REF!</v>
      </c>
      <c r="K279" s="220" t="e">
        <f>IF(#REF!="","―",#REF!)</f>
        <v>#REF!</v>
      </c>
      <c r="L279" s="220" t="s">
        <v>27</v>
      </c>
      <c r="M279" s="52"/>
    </row>
    <row r="280" spans="2:13" s="56" customFormat="1" ht="15.75" customHeight="1">
      <c r="B280" s="71"/>
      <c r="C280" s="82" t="s">
        <v>79</v>
      </c>
      <c r="D280" s="222" t="e">
        <f>IF(#REF!="","―",#REF!)</f>
        <v>#REF!</v>
      </c>
      <c r="E280" s="222" t="e">
        <f>IF(#REF!="","―",#REF!)</f>
        <v>#REF!</v>
      </c>
      <c r="F280" s="222" t="s">
        <v>27</v>
      </c>
      <c r="G280" s="128"/>
      <c r="H280" s="129"/>
      <c r="I280" s="130" t="s">
        <v>79</v>
      </c>
      <c r="J280" s="224" t="e">
        <f>IF(#REF!="","―",#REF!)</f>
        <v>#REF!</v>
      </c>
      <c r="K280" s="220" t="e">
        <f>IF(#REF!="","―",#REF!)</f>
        <v>#REF!</v>
      </c>
      <c r="L280" s="222" t="s">
        <v>27</v>
      </c>
      <c r="M280" s="52"/>
    </row>
    <row r="281" spans="2:13" s="56" customFormat="1" ht="15.75" customHeight="1">
      <c r="B281" s="69" t="s">
        <v>80</v>
      </c>
      <c r="C281" s="78" t="s">
        <v>81</v>
      </c>
      <c r="D281" s="221" t="e">
        <f>IF(#REF!="","―",#REF!)</f>
        <v>#REF!</v>
      </c>
      <c r="E281" s="221" t="e">
        <f>IF(#REF!="","―",#REF!)</f>
        <v>#REF!</v>
      </c>
      <c r="F281" s="221" t="s">
        <v>27</v>
      </c>
      <c r="G281" s="128"/>
      <c r="H281" s="131" t="s">
        <v>80</v>
      </c>
      <c r="I281" s="132" t="s">
        <v>81</v>
      </c>
      <c r="J281" s="223" t="e">
        <f>IF(#REF!="","―",#REF!)</f>
        <v>#REF!</v>
      </c>
      <c r="K281" s="223" t="e">
        <f>IF(#REF!="","―",#REF!)</f>
        <v>#REF!</v>
      </c>
      <c r="L281" s="221" t="s">
        <v>27</v>
      </c>
      <c r="M281" s="52"/>
    </row>
    <row r="282" spans="2:13" s="56" customFormat="1" ht="15.75" customHeight="1">
      <c r="B282" s="69"/>
      <c r="C282" s="78" t="s">
        <v>82</v>
      </c>
      <c r="D282" s="220" t="e">
        <f>IF(#REF!="","―",#REF!)</f>
        <v>#REF!</v>
      </c>
      <c r="E282" s="220" t="e">
        <f>IF(#REF!="","―",#REF!)</f>
        <v>#REF!</v>
      </c>
      <c r="F282" s="220" t="s">
        <v>27</v>
      </c>
      <c r="G282" s="128"/>
      <c r="H282" s="131"/>
      <c r="I282" s="132" t="s">
        <v>82</v>
      </c>
      <c r="J282" s="224" t="e">
        <f>IF(#REF!="","―",#REF!)</f>
        <v>#REF!</v>
      </c>
      <c r="K282" s="220" t="e">
        <f>IF(#REF!="","―",#REF!)</f>
        <v>#REF!</v>
      </c>
      <c r="L282" s="220" t="s">
        <v>27</v>
      </c>
      <c r="M282" s="52"/>
    </row>
    <row r="283" spans="2:13" s="56" customFormat="1" ht="15.75" customHeight="1">
      <c r="B283" s="69"/>
      <c r="C283" s="78" t="s">
        <v>83</v>
      </c>
      <c r="D283" s="220" t="e">
        <f>IF(#REF!="","―",#REF!)</f>
        <v>#REF!</v>
      </c>
      <c r="E283" s="220" t="e">
        <f>IF(#REF!="","―",#REF!)</f>
        <v>#REF!</v>
      </c>
      <c r="F283" s="220" t="s">
        <v>27</v>
      </c>
      <c r="G283" s="128"/>
      <c r="H283" s="131"/>
      <c r="I283" s="132" t="s">
        <v>83</v>
      </c>
      <c r="J283" s="224" t="e">
        <f>IF(#REF!="","―",#REF!)</f>
        <v>#REF!</v>
      </c>
      <c r="K283" s="220" t="e">
        <f>IF(#REF!="","―",#REF!)</f>
        <v>#REF!</v>
      </c>
      <c r="L283" s="220" t="s">
        <v>27</v>
      </c>
      <c r="M283" s="52"/>
    </row>
    <row r="284" spans="2:13" s="56" customFormat="1" ht="15.75" customHeight="1">
      <c r="B284" s="71"/>
      <c r="C284" s="82" t="s">
        <v>84</v>
      </c>
      <c r="D284" s="222" t="e">
        <f>IF(#REF!="","―",#REF!)</f>
        <v>#REF!</v>
      </c>
      <c r="E284" s="222" t="e">
        <f>IF(#REF!="","―",#REF!)</f>
        <v>#REF!</v>
      </c>
      <c r="F284" s="222" t="s">
        <v>27</v>
      </c>
      <c r="G284" s="128"/>
      <c r="H284" s="129"/>
      <c r="I284" s="130" t="s">
        <v>84</v>
      </c>
      <c r="J284" s="225" t="e">
        <f>IF(#REF!="","―",#REF!)</f>
        <v>#REF!</v>
      </c>
      <c r="K284" s="222" t="e">
        <f>IF(#REF!="","―",#REF!)</f>
        <v>#REF!</v>
      </c>
      <c r="L284" s="222" t="s">
        <v>27</v>
      </c>
      <c r="M284" s="52"/>
    </row>
    <row r="285" spans="2:13" s="56" customFormat="1" ht="15.75" customHeight="1">
      <c r="B285" s="69" t="s">
        <v>85</v>
      </c>
      <c r="C285" s="78" t="s">
        <v>86</v>
      </c>
      <c r="D285" s="220" t="e">
        <f>IF(#REF!="","―",#REF!)</f>
        <v>#REF!</v>
      </c>
      <c r="E285" s="220" t="e">
        <f>IF(#REF!="","―",#REF!)</f>
        <v>#REF!</v>
      </c>
      <c r="F285" s="220" t="s">
        <v>27</v>
      </c>
      <c r="G285" s="128"/>
      <c r="H285" s="131" t="s">
        <v>85</v>
      </c>
      <c r="I285" s="78" t="s">
        <v>86</v>
      </c>
      <c r="J285" s="224" t="e">
        <f>IF(#REF!="","―",#REF!)</f>
        <v>#REF!</v>
      </c>
      <c r="K285" s="224" t="e">
        <f>IF(#REF!="","―",#REF!)</f>
        <v>#REF!</v>
      </c>
      <c r="L285" s="220" t="s">
        <v>27</v>
      </c>
      <c r="M285" s="52"/>
    </row>
    <row r="286" spans="2:13" s="56" customFormat="1" ht="15.75" customHeight="1">
      <c r="B286" s="69"/>
      <c r="C286" s="78" t="s">
        <v>194</v>
      </c>
      <c r="D286" s="220" t="e">
        <f>IF(#REF!="","―",#REF!)</f>
        <v>#REF!</v>
      </c>
      <c r="E286" s="220" t="e">
        <f>IF(#REF!="","―",#REF!)</f>
        <v>#REF!</v>
      </c>
      <c r="F286" s="220" t="s">
        <v>27</v>
      </c>
      <c r="G286" s="128"/>
      <c r="H286" s="131"/>
      <c r="I286" s="78" t="s">
        <v>194</v>
      </c>
      <c r="J286" s="224" t="e">
        <f>IF(#REF!="","―",#REF!)</f>
        <v>#REF!</v>
      </c>
      <c r="K286" s="220" t="e">
        <f>IF(#REF!="","―",#REF!)</f>
        <v>#REF!</v>
      </c>
      <c r="L286" s="220" t="s">
        <v>27</v>
      </c>
      <c r="M286" s="52"/>
    </row>
    <row r="287" spans="2:13" s="56" customFormat="1" ht="15.75" customHeight="1">
      <c r="B287" s="69"/>
      <c r="C287" s="78" t="s">
        <v>195</v>
      </c>
      <c r="D287" s="220" t="e">
        <f>IF(#REF!="","―",#REF!)</f>
        <v>#REF!</v>
      </c>
      <c r="E287" s="220" t="e">
        <f>IF(#REF!="","―",#REF!)</f>
        <v>#REF!</v>
      </c>
      <c r="F287" s="220" t="s">
        <v>27</v>
      </c>
      <c r="G287" s="128"/>
      <c r="H287" s="131"/>
      <c r="I287" s="78" t="s">
        <v>195</v>
      </c>
      <c r="J287" s="224" t="e">
        <f>IF(#REF!="","―",#REF!)</f>
        <v>#REF!</v>
      </c>
      <c r="K287" s="220" t="e">
        <f>IF(#REF!="","―",#REF!)</f>
        <v>#REF!</v>
      </c>
      <c r="L287" s="220" t="s">
        <v>27</v>
      </c>
      <c r="M287" s="52"/>
    </row>
    <row r="288" spans="2:13" s="56" customFormat="1" ht="15.75" customHeight="1">
      <c r="B288" s="69"/>
      <c r="C288" s="78" t="s">
        <v>196</v>
      </c>
      <c r="D288" s="220" t="e">
        <f>IF(#REF!="","―",#REF!)</f>
        <v>#REF!</v>
      </c>
      <c r="E288" s="220" t="e">
        <f>IF(#REF!="","―",#REF!)</f>
        <v>#REF!</v>
      </c>
      <c r="F288" s="220" t="s">
        <v>27</v>
      </c>
      <c r="G288" s="128"/>
      <c r="H288" s="131"/>
      <c r="I288" s="78" t="s">
        <v>196</v>
      </c>
      <c r="J288" s="224" t="e">
        <f>IF(#REF!="","―",#REF!)</f>
        <v>#REF!</v>
      </c>
      <c r="K288" s="220" t="e">
        <f>IF(#REF!="","―",#REF!)</f>
        <v>#REF!</v>
      </c>
      <c r="L288" s="220" t="s">
        <v>27</v>
      </c>
      <c r="M288" s="52"/>
    </row>
    <row r="289" spans="2:13" s="56" customFormat="1" ht="15.75" customHeight="1">
      <c r="B289" s="69"/>
      <c r="C289" s="78" t="s">
        <v>197</v>
      </c>
      <c r="D289" s="220" t="e">
        <f>IF(#REF!="","―",#REF!)</f>
        <v>#REF!</v>
      </c>
      <c r="E289" s="220" t="e">
        <f>IF(#REF!="","―",#REF!)</f>
        <v>#REF!</v>
      </c>
      <c r="F289" s="220" t="s">
        <v>27</v>
      </c>
      <c r="G289" s="128"/>
      <c r="H289" s="131"/>
      <c r="I289" s="78" t="s">
        <v>197</v>
      </c>
      <c r="J289" s="224" t="e">
        <f>IF(#REF!="","―",#REF!)</f>
        <v>#REF!</v>
      </c>
      <c r="K289" s="220" t="e">
        <f>IF(#REF!="","―",#REF!)</f>
        <v>#REF!</v>
      </c>
      <c r="L289" s="220" t="s">
        <v>27</v>
      </c>
      <c r="M289" s="52"/>
    </row>
    <row r="290" spans="2:13" s="56" customFormat="1" ht="15.75" customHeight="1">
      <c r="B290" s="69"/>
      <c r="C290" s="78" t="s">
        <v>87</v>
      </c>
      <c r="D290" s="220" t="e">
        <f>IF(#REF!="","―",#REF!)</f>
        <v>#REF!</v>
      </c>
      <c r="E290" s="220" t="e">
        <f>IF(#REF!="","―",#REF!)</f>
        <v>#REF!</v>
      </c>
      <c r="F290" s="220" t="s">
        <v>27</v>
      </c>
      <c r="G290" s="128"/>
      <c r="H290" s="131"/>
      <c r="I290" s="78" t="s">
        <v>87</v>
      </c>
      <c r="J290" s="224" t="e">
        <f>IF(#REF!="","―",#REF!)</f>
        <v>#REF!</v>
      </c>
      <c r="K290" s="220" t="e">
        <f>IF(#REF!="","―",#REF!)</f>
        <v>#REF!</v>
      </c>
      <c r="L290" s="220" t="s">
        <v>27</v>
      </c>
      <c r="M290" s="52"/>
    </row>
    <row r="291" spans="2:13" s="56" customFormat="1" ht="15.75" customHeight="1">
      <c r="B291" s="69"/>
      <c r="C291" s="78" t="s">
        <v>198</v>
      </c>
      <c r="D291" s="220" t="e">
        <f>IF(#REF!="","―",#REF!)</f>
        <v>#REF!</v>
      </c>
      <c r="E291" s="220" t="e">
        <f>IF(#REF!="","―",#REF!)</f>
        <v>#REF!</v>
      </c>
      <c r="F291" s="220" t="s">
        <v>27</v>
      </c>
      <c r="G291" s="128"/>
      <c r="H291" s="131"/>
      <c r="I291" s="78" t="s">
        <v>198</v>
      </c>
      <c r="J291" s="224" t="e">
        <f>IF(#REF!="","―",#REF!)</f>
        <v>#REF!</v>
      </c>
      <c r="K291" s="220" t="e">
        <f>IF(#REF!="","―",#REF!)</f>
        <v>#REF!</v>
      </c>
      <c r="L291" s="220" t="s">
        <v>27</v>
      </c>
      <c r="M291" s="52"/>
    </row>
    <row r="292" spans="2:13" s="56" customFormat="1" ht="15.75" customHeight="1">
      <c r="B292" s="71"/>
      <c r="C292" s="82" t="s">
        <v>88</v>
      </c>
      <c r="D292" s="222" t="e">
        <f>IF(#REF!="","―",#REF!)</f>
        <v>#REF!</v>
      </c>
      <c r="E292" s="222" t="e">
        <f>IF(#REF!="","―",#REF!)</f>
        <v>#REF!</v>
      </c>
      <c r="F292" s="222" t="s">
        <v>27</v>
      </c>
      <c r="G292" s="128"/>
      <c r="H292" s="129"/>
      <c r="I292" s="82" t="s">
        <v>88</v>
      </c>
      <c r="J292" s="225" t="e">
        <f>IF(#REF!="","―",#REF!)</f>
        <v>#REF!</v>
      </c>
      <c r="K292" s="222" t="e">
        <f>IF(#REF!="","―",#REF!)</f>
        <v>#REF!</v>
      </c>
      <c r="L292" s="222" t="s">
        <v>27</v>
      </c>
      <c r="M292" s="52"/>
    </row>
    <row r="293" spans="2:13" s="56" customFormat="1" ht="15.75" customHeight="1">
      <c r="B293" s="59"/>
      <c r="C293" s="59"/>
      <c r="D293" s="60"/>
      <c r="E293" s="60"/>
      <c r="F293" s="60"/>
      <c r="G293" s="58"/>
      <c r="H293" s="59"/>
      <c r="I293" s="59"/>
      <c r="J293" s="60"/>
      <c r="K293" s="60"/>
      <c r="L293" s="60"/>
      <c r="M293" s="52"/>
    </row>
    <row r="294" spans="2:13" s="56" customFormat="1" ht="15.75" customHeight="1">
      <c r="B294" s="83"/>
      <c r="C294" s="84"/>
      <c r="D294" s="75" t="s">
        <v>42</v>
      </c>
      <c r="E294" s="119" t="s">
        <v>43</v>
      </c>
      <c r="F294" s="76" t="s">
        <v>44</v>
      </c>
      <c r="G294" s="22"/>
      <c r="H294" s="83"/>
      <c r="I294" s="84"/>
      <c r="J294" s="75" t="s">
        <v>42</v>
      </c>
      <c r="K294" s="119" t="s">
        <v>43</v>
      </c>
      <c r="L294" s="76" t="s">
        <v>44</v>
      </c>
      <c r="M294" s="52"/>
    </row>
    <row r="295" spans="2:13" s="56" customFormat="1" ht="15.75" customHeight="1">
      <c r="B295" s="77" t="s">
        <v>89</v>
      </c>
      <c r="C295" s="78"/>
      <c r="D295" s="206" t="e">
        <f>SUM(D246:D292)</f>
        <v>#REF!</v>
      </c>
      <c r="E295" s="207" t="e">
        <f>SUM(E246:E292)</f>
        <v>#REF!</v>
      </c>
      <c r="F295" s="125" t="s">
        <v>27</v>
      </c>
      <c r="G295" s="58"/>
      <c r="H295" s="77" t="s">
        <v>89</v>
      </c>
      <c r="I295" s="78"/>
      <c r="J295" s="206" t="e">
        <f>SUM(J246:J292)</f>
        <v>#REF!</v>
      </c>
      <c r="K295" s="207" t="e">
        <f>SUM(K246:K292)</f>
        <v>#REF!</v>
      </c>
      <c r="L295" s="125" t="s">
        <v>27</v>
      </c>
      <c r="M295" s="52"/>
    </row>
    <row r="296" spans="2:13" s="56" customFormat="1" ht="15.75" customHeight="1">
      <c r="B296" s="79" t="s">
        <v>90</v>
      </c>
      <c r="C296" s="80"/>
      <c r="D296" s="208">
        <f>'表-２_各〈全国、被災3県〉平均値'!D87</f>
        <v>3.29</v>
      </c>
      <c r="E296" s="209">
        <f>'表-２_各〈全国、被災3県〉平均値'!E87</f>
        <v>2.6</v>
      </c>
      <c r="F296" s="126" t="s">
        <v>27</v>
      </c>
      <c r="G296" s="58"/>
      <c r="H296" s="79" t="s">
        <v>90</v>
      </c>
      <c r="I296" s="80"/>
      <c r="J296" s="208">
        <f>'表-２_各〈全国、被災3県〉平均値'!J87</f>
        <v>3.26</v>
      </c>
      <c r="K296" s="209">
        <f>'表-２_各〈全国、被災3県〉平均値'!K87</f>
        <v>2.62</v>
      </c>
      <c r="L296" s="126" t="s">
        <v>27</v>
      </c>
      <c r="M296" s="52"/>
    </row>
    <row r="297" spans="2:13" s="56" customFormat="1" ht="15.75" customHeight="1">
      <c r="B297" s="79" t="s">
        <v>91</v>
      </c>
      <c r="C297" s="80"/>
      <c r="D297" s="208">
        <f>'公表資料（表-２）前月'!D296</f>
        <v>3.26</v>
      </c>
      <c r="E297" s="209">
        <f>'公表資料（表-２）前月'!E296</f>
        <v>2.81</v>
      </c>
      <c r="F297" s="126" t="str">
        <f>'公表資料（表-２）前月'!F296</f>
        <v>―</v>
      </c>
      <c r="G297" s="58"/>
      <c r="H297" s="79" t="s">
        <v>91</v>
      </c>
      <c r="I297" s="80"/>
      <c r="J297" s="208">
        <f>'公表資料（表-２）前月'!J296</f>
        <v>3.23</v>
      </c>
      <c r="K297" s="209">
        <f>'公表資料（表-２）前月'!K296</f>
        <v>2.9</v>
      </c>
      <c r="L297" s="126" t="str">
        <f>'公表資料（表-２）前月'!L296</f>
        <v>―</v>
      </c>
      <c r="M297" s="52"/>
    </row>
    <row r="298" spans="2:13" s="56" customFormat="1" ht="15.75" customHeight="1">
      <c r="B298" s="81" t="s">
        <v>92</v>
      </c>
      <c r="C298" s="82"/>
      <c r="D298" s="210">
        <f>D296-D297</f>
        <v>0.03000000000000025</v>
      </c>
      <c r="E298" s="211">
        <f>E296-E297</f>
        <v>-0.20999999999999996</v>
      </c>
      <c r="F298" s="127" t="s">
        <v>27</v>
      </c>
      <c r="G298" s="58"/>
      <c r="H298" s="81" t="s">
        <v>92</v>
      </c>
      <c r="I298" s="82"/>
      <c r="J298" s="210">
        <f>J296-J297</f>
        <v>0.029999999999999805</v>
      </c>
      <c r="K298" s="211">
        <f>K296-K297</f>
        <v>-0.2799999999999998</v>
      </c>
      <c r="L298" s="127" t="s">
        <v>27</v>
      </c>
      <c r="M298" s="52"/>
    </row>
    <row r="299" spans="2:13" s="56" customFormat="1" ht="15.75" customHeight="1">
      <c r="B299" s="59"/>
      <c r="C299" s="59"/>
      <c r="D299" s="60"/>
      <c r="E299" s="60"/>
      <c r="F299" s="60"/>
      <c r="G299" s="58"/>
      <c r="H299" s="59"/>
      <c r="I299" s="59"/>
      <c r="J299" s="60"/>
      <c r="K299" s="60"/>
      <c r="L299" s="60"/>
      <c r="M299" s="52"/>
    </row>
    <row r="300" spans="2:13" s="56" customFormat="1" ht="15.75" customHeight="1">
      <c r="B300" s="22" t="s">
        <v>93</v>
      </c>
      <c r="C300" s="22"/>
      <c r="D300" s="23"/>
      <c r="E300" s="23"/>
      <c r="F300" s="23"/>
      <c r="G300" s="22"/>
      <c r="H300" s="22" t="s">
        <v>93</v>
      </c>
      <c r="I300" s="22"/>
      <c r="J300" s="23"/>
      <c r="K300" s="23"/>
      <c r="L300" s="23"/>
      <c r="M300" s="52"/>
    </row>
    <row r="301" spans="2:13" s="56" customFormat="1" ht="15.75" customHeight="1">
      <c r="B301" s="73" t="s">
        <v>94</v>
      </c>
      <c r="C301" s="74"/>
      <c r="D301" s="75" t="s">
        <v>42</v>
      </c>
      <c r="E301" s="119" t="s">
        <v>43</v>
      </c>
      <c r="F301" s="76" t="s">
        <v>44</v>
      </c>
      <c r="G301" s="22"/>
      <c r="H301" s="73" t="s">
        <v>94</v>
      </c>
      <c r="I301" s="74"/>
      <c r="J301" s="75" t="s">
        <v>42</v>
      </c>
      <c r="K301" s="119" t="s">
        <v>43</v>
      </c>
      <c r="L301" s="76" t="s">
        <v>44</v>
      </c>
      <c r="M301" s="52"/>
    </row>
    <row r="302" spans="2:13" s="63" customFormat="1" ht="15.75" customHeight="1">
      <c r="B302" s="69" t="s">
        <v>45</v>
      </c>
      <c r="C302" s="70" t="s">
        <v>95</v>
      </c>
      <c r="D302" s="88">
        <f>'表-２_地域別平均値'!E178</f>
        <v>3.3</v>
      </c>
      <c r="E302" s="118">
        <f>'表-２_地域別平均値'!F178</f>
        <v>2.5</v>
      </c>
      <c r="F302" s="87" t="s">
        <v>27</v>
      </c>
      <c r="G302" s="61"/>
      <c r="H302" s="69" t="s">
        <v>45</v>
      </c>
      <c r="I302" s="70" t="s">
        <v>95</v>
      </c>
      <c r="J302" s="88">
        <f>'表-２_地域別平均値'!E187</f>
        <v>3.3</v>
      </c>
      <c r="K302" s="118">
        <f>'表-２_地域別平均値'!F187</f>
        <v>2.5</v>
      </c>
      <c r="L302" s="87" t="s">
        <v>27</v>
      </c>
      <c r="M302" s="62"/>
    </row>
    <row r="303" spans="2:13" s="63" customFormat="1" ht="15.75" customHeight="1">
      <c r="B303" s="69" t="s">
        <v>46</v>
      </c>
      <c r="C303" s="70" t="s">
        <v>96</v>
      </c>
      <c r="D303" s="88">
        <f>'表-２_地域別平均値'!E179</f>
        <v>3.5</v>
      </c>
      <c r="E303" s="118">
        <f>'表-２_地域別平均値'!F179</f>
        <v>2.4</v>
      </c>
      <c r="F303" s="87" t="s">
        <v>27</v>
      </c>
      <c r="G303" s="61"/>
      <c r="H303" s="69" t="s">
        <v>46</v>
      </c>
      <c r="I303" s="70" t="s">
        <v>96</v>
      </c>
      <c r="J303" s="88">
        <f>'表-２_地域別平均値'!E188</f>
        <v>3.4</v>
      </c>
      <c r="K303" s="118">
        <f>'表-２_地域別平均値'!F188</f>
        <v>2.4</v>
      </c>
      <c r="L303" s="87" t="s">
        <v>27</v>
      </c>
      <c r="M303" s="62"/>
    </row>
    <row r="304" spans="2:13" s="63" customFormat="1" ht="15.75" customHeight="1">
      <c r="B304" s="69" t="s">
        <v>53</v>
      </c>
      <c r="C304" s="70" t="s">
        <v>199</v>
      </c>
      <c r="D304" s="88">
        <f>'表-２_地域別平均値'!E180</f>
        <v>3.3</v>
      </c>
      <c r="E304" s="118">
        <f>'表-２_地域別平均値'!F180</f>
        <v>2.7</v>
      </c>
      <c r="F304" s="87" t="s">
        <v>27</v>
      </c>
      <c r="G304" s="61"/>
      <c r="H304" s="69" t="s">
        <v>53</v>
      </c>
      <c r="I304" s="70" t="s">
        <v>199</v>
      </c>
      <c r="J304" s="88">
        <f>'表-２_地域別平均値'!E189</f>
        <v>3.3</v>
      </c>
      <c r="K304" s="118">
        <f>'表-２_地域別平均値'!F189</f>
        <v>2.7</v>
      </c>
      <c r="L304" s="87" t="s">
        <v>27</v>
      </c>
      <c r="M304" s="62"/>
    </row>
    <row r="305" spans="2:13" s="63" customFormat="1" ht="15.75" customHeight="1">
      <c r="B305" s="69" t="s">
        <v>57</v>
      </c>
      <c r="C305" s="70" t="s">
        <v>97</v>
      </c>
      <c r="D305" s="88">
        <f>'表-２_地域別平均値'!E181</f>
        <v>3.3</v>
      </c>
      <c r="E305" s="118">
        <f>'表-２_地域別平均値'!F181</f>
        <v>2.5</v>
      </c>
      <c r="F305" s="87" t="s">
        <v>27</v>
      </c>
      <c r="G305" s="61"/>
      <c r="H305" s="69" t="s">
        <v>57</v>
      </c>
      <c r="I305" s="70" t="s">
        <v>97</v>
      </c>
      <c r="J305" s="88">
        <f>'表-２_地域別平均値'!E190</f>
        <v>3.3</v>
      </c>
      <c r="K305" s="118">
        <f>'表-２_地域別平均値'!F190</f>
        <v>2.5</v>
      </c>
      <c r="L305" s="87" t="s">
        <v>27</v>
      </c>
      <c r="M305" s="62"/>
    </row>
    <row r="306" spans="2:13" s="63" customFormat="1" ht="15.75" customHeight="1">
      <c r="B306" s="69" t="s">
        <v>61</v>
      </c>
      <c r="C306" s="70" t="s">
        <v>98</v>
      </c>
      <c r="D306" s="88">
        <f>'表-２_地域別平均値'!E182</f>
        <v>3.3</v>
      </c>
      <c r="E306" s="118">
        <f>'表-２_地域別平均値'!F182</f>
        <v>2.6</v>
      </c>
      <c r="F306" s="87" t="s">
        <v>27</v>
      </c>
      <c r="G306" s="61"/>
      <c r="H306" s="69" t="s">
        <v>61</v>
      </c>
      <c r="I306" s="70" t="s">
        <v>98</v>
      </c>
      <c r="J306" s="88">
        <f>'表-２_地域別平均値'!E191</f>
        <v>3.2</v>
      </c>
      <c r="K306" s="118">
        <f>'表-２_地域別平均値'!F191</f>
        <v>2.7</v>
      </c>
      <c r="L306" s="87" t="s">
        <v>27</v>
      </c>
      <c r="M306" s="62"/>
    </row>
    <row r="307" spans="2:13" s="63" customFormat="1" ht="15.75" customHeight="1">
      <c r="B307" s="69" t="s">
        <v>66</v>
      </c>
      <c r="C307" s="70" t="s">
        <v>99</v>
      </c>
      <c r="D307" s="88">
        <f>'表-２_地域別平均値'!E183</f>
        <v>3.2</v>
      </c>
      <c r="E307" s="118">
        <f>'表-２_地域別平均値'!F183</f>
        <v>2.7</v>
      </c>
      <c r="F307" s="87" t="s">
        <v>27</v>
      </c>
      <c r="G307" s="61"/>
      <c r="H307" s="69" t="s">
        <v>66</v>
      </c>
      <c r="I307" s="70" t="s">
        <v>99</v>
      </c>
      <c r="J307" s="88">
        <f>'表-２_地域別平均値'!E192</f>
        <v>3.2</v>
      </c>
      <c r="K307" s="118">
        <f>'表-２_地域別平均値'!F192</f>
        <v>2.6</v>
      </c>
      <c r="L307" s="87" t="s">
        <v>27</v>
      </c>
      <c r="M307" s="62"/>
    </row>
    <row r="308" spans="2:13" s="63" customFormat="1" ht="15.75" customHeight="1">
      <c r="B308" s="69" t="s">
        <v>74</v>
      </c>
      <c r="C308" s="70" t="s">
        <v>100</v>
      </c>
      <c r="D308" s="88">
        <f>'表-２_地域別平均値'!E184</f>
        <v>3.2</v>
      </c>
      <c r="E308" s="118">
        <f>'表-２_地域別平均値'!F184</f>
        <v>2.7</v>
      </c>
      <c r="F308" s="87" t="s">
        <v>27</v>
      </c>
      <c r="G308" s="61"/>
      <c r="H308" s="69" t="s">
        <v>74</v>
      </c>
      <c r="I308" s="70" t="s">
        <v>100</v>
      </c>
      <c r="J308" s="88">
        <f>'表-２_地域別平均値'!E193</f>
        <v>3.1</v>
      </c>
      <c r="K308" s="118">
        <f>'表-２_地域別平均値'!F193</f>
        <v>2.7</v>
      </c>
      <c r="L308" s="87" t="s">
        <v>27</v>
      </c>
      <c r="M308" s="62"/>
    </row>
    <row r="309" spans="2:13" s="63" customFormat="1" ht="15.75" customHeight="1">
      <c r="B309" s="69" t="s">
        <v>80</v>
      </c>
      <c r="C309" s="70" t="s">
        <v>98</v>
      </c>
      <c r="D309" s="88">
        <f>'表-２_地域別平均値'!E185</f>
        <v>3.1</v>
      </c>
      <c r="E309" s="118">
        <f>'表-２_地域別平均値'!F185</f>
        <v>2.7</v>
      </c>
      <c r="F309" s="87" t="s">
        <v>27</v>
      </c>
      <c r="G309" s="61"/>
      <c r="H309" s="69" t="s">
        <v>80</v>
      </c>
      <c r="I309" s="70" t="s">
        <v>98</v>
      </c>
      <c r="J309" s="88">
        <f>'表-２_地域別平均値'!E194</f>
        <v>3.1</v>
      </c>
      <c r="K309" s="118">
        <f>'表-２_地域別平均値'!F194</f>
        <v>2.7</v>
      </c>
      <c r="L309" s="87" t="s">
        <v>27</v>
      </c>
      <c r="M309" s="62"/>
    </row>
    <row r="310" spans="2:13" s="63" customFormat="1" ht="15.75" customHeight="1">
      <c r="B310" s="71" t="s">
        <v>85</v>
      </c>
      <c r="C310" s="72" t="s">
        <v>200</v>
      </c>
      <c r="D310" s="89">
        <f>'表-２_地域別平均値'!E186</f>
        <v>3.2</v>
      </c>
      <c r="E310" s="117">
        <f>'表-２_地域別平均値'!F186</f>
        <v>2.6</v>
      </c>
      <c r="F310" s="86" t="s">
        <v>27</v>
      </c>
      <c r="G310" s="61"/>
      <c r="H310" s="71" t="s">
        <v>85</v>
      </c>
      <c r="I310" s="72" t="s">
        <v>200</v>
      </c>
      <c r="J310" s="89">
        <f>'表-２_地域別平均値'!E195</f>
        <v>3.2</v>
      </c>
      <c r="K310" s="117">
        <f>'表-２_地域別平均値'!F195</f>
        <v>2.6</v>
      </c>
      <c r="L310" s="86" t="s">
        <v>27</v>
      </c>
      <c r="M310" s="62"/>
    </row>
    <row r="311" spans="2:13" s="63" customFormat="1" ht="13.5" customHeight="1"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2"/>
    </row>
    <row r="312" spans="2:13" ht="13.5" customHeight="1">
      <c r="B312" s="64" t="s">
        <v>101</v>
      </c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5"/>
    </row>
    <row r="313" spans="2:13" ht="13.5" customHeight="1">
      <c r="B313" s="67" t="s">
        <v>102</v>
      </c>
      <c r="C313" s="568" t="s">
        <v>168</v>
      </c>
      <c r="D313" s="570"/>
      <c r="E313" s="570"/>
      <c r="F313" s="570"/>
      <c r="G313" s="570"/>
      <c r="H313" s="570"/>
      <c r="I313" s="570"/>
      <c r="J313" s="570"/>
      <c r="K313" s="570"/>
      <c r="L313" s="570"/>
      <c r="M313" s="65"/>
    </row>
    <row r="314" spans="2:13" ht="13.5" customHeight="1">
      <c r="B314" s="61"/>
      <c r="C314" s="569" t="s">
        <v>169</v>
      </c>
      <c r="D314" s="569"/>
      <c r="E314" s="569"/>
      <c r="F314" s="569"/>
      <c r="G314" s="569"/>
      <c r="H314" s="569"/>
      <c r="I314" s="569"/>
      <c r="J314" s="569"/>
      <c r="K314" s="569"/>
      <c r="L314" s="569"/>
      <c r="M314" s="65"/>
    </row>
    <row r="315" spans="2:13" ht="13.5" customHeight="1">
      <c r="B315" s="67" t="s">
        <v>103</v>
      </c>
      <c r="C315" s="568" t="s">
        <v>172</v>
      </c>
      <c r="D315" s="568"/>
      <c r="E315" s="568"/>
      <c r="F315" s="568"/>
      <c r="G315" s="568"/>
      <c r="H315" s="568"/>
      <c r="I315" s="568"/>
      <c r="J315" s="568"/>
      <c r="K315" s="568"/>
      <c r="L315" s="568"/>
      <c r="M315" s="65"/>
    </row>
    <row r="316" spans="2:13" ht="13.5" customHeight="1">
      <c r="B316" s="61"/>
      <c r="C316" s="569" t="s">
        <v>173</v>
      </c>
      <c r="D316" s="569"/>
      <c r="E316" s="569"/>
      <c r="F316" s="569"/>
      <c r="G316" s="569"/>
      <c r="H316" s="569"/>
      <c r="I316" s="569"/>
      <c r="J316" s="569"/>
      <c r="K316" s="569"/>
      <c r="L316" s="569"/>
      <c r="M316" s="65"/>
    </row>
    <row r="317" spans="2:13" ht="13.5" customHeight="1">
      <c r="B317" s="67" t="s">
        <v>104</v>
      </c>
      <c r="C317" s="568" t="s">
        <v>170</v>
      </c>
      <c r="D317" s="568"/>
      <c r="E317" s="568"/>
      <c r="F317" s="568"/>
      <c r="G317" s="568"/>
      <c r="H317" s="568"/>
      <c r="I317" s="568"/>
      <c r="J317" s="568"/>
      <c r="K317" s="568"/>
      <c r="L317" s="568"/>
      <c r="M317" s="65"/>
    </row>
    <row r="318" spans="2:13" ht="13.5" customHeight="1">
      <c r="B318" s="61"/>
      <c r="C318" s="569" t="s">
        <v>171</v>
      </c>
      <c r="D318" s="569"/>
      <c r="E318" s="569"/>
      <c r="F318" s="569"/>
      <c r="G318" s="569"/>
      <c r="H318" s="569"/>
      <c r="I318" s="569"/>
      <c r="J318" s="569"/>
      <c r="K318" s="569"/>
      <c r="L318" s="569"/>
      <c r="M318" s="65"/>
    </row>
    <row r="319" spans="2:13" ht="13.5" customHeight="1"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5"/>
    </row>
    <row r="320" spans="2:13" ht="13.5" customHeight="1"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5"/>
    </row>
    <row r="321" spans="2:12" ht="17.25"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90" t="s">
        <v>178</v>
      </c>
    </row>
    <row r="322" spans="2:12" ht="27" customHeight="1">
      <c r="B322" s="19"/>
      <c r="C322" s="20"/>
      <c r="D322" s="68"/>
      <c r="E322" s="68"/>
      <c r="F322" s="68"/>
      <c r="G322" s="68"/>
      <c r="H322" s="68"/>
      <c r="I322" s="68"/>
      <c r="J322" s="68"/>
      <c r="K322" s="68"/>
      <c r="L322" s="68"/>
    </row>
    <row r="323" spans="2:12" ht="27" customHeight="1"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</row>
    <row r="324" spans="2:12" ht="27" customHeight="1">
      <c r="B324" s="50" t="s">
        <v>290</v>
      </c>
      <c r="C324" s="18"/>
      <c r="D324" s="18"/>
      <c r="E324" s="18"/>
      <c r="F324" s="51"/>
      <c r="G324" s="18"/>
      <c r="H324" s="50" t="s">
        <v>234</v>
      </c>
      <c r="I324" s="18"/>
      <c r="J324" s="18"/>
      <c r="K324" s="18"/>
      <c r="L324" s="50"/>
    </row>
    <row r="325" spans="2:13" s="56" customFormat="1" ht="15.75" customHeight="1">
      <c r="B325" s="85" t="s">
        <v>40</v>
      </c>
      <c r="C325" s="74" t="s">
        <v>41</v>
      </c>
      <c r="D325" s="116" t="s">
        <v>42</v>
      </c>
      <c r="E325" s="116" t="s">
        <v>43</v>
      </c>
      <c r="F325" s="116" t="s">
        <v>44</v>
      </c>
      <c r="G325" s="22"/>
      <c r="H325" s="85" t="s">
        <v>40</v>
      </c>
      <c r="I325" s="74" t="s">
        <v>41</v>
      </c>
      <c r="J325" s="115" t="s">
        <v>42</v>
      </c>
      <c r="K325" s="116" t="s">
        <v>43</v>
      </c>
      <c r="L325" s="74" t="s">
        <v>44</v>
      </c>
      <c r="M325" s="52"/>
    </row>
    <row r="326" spans="2:13" s="56" customFormat="1" ht="15.75" customHeight="1">
      <c r="B326" s="71" t="s">
        <v>45</v>
      </c>
      <c r="C326" s="82" t="s">
        <v>45</v>
      </c>
      <c r="D326" s="218" t="e">
        <f>IF(#REF!="","―",#REF!)</f>
        <v>#REF!</v>
      </c>
      <c r="E326" s="218" t="e">
        <f>IF(#REF!="","―",#REF!)</f>
        <v>#REF!</v>
      </c>
      <c r="F326" s="218" t="e">
        <f>IF(#REF!="","―",#REF!)</f>
        <v>#REF!</v>
      </c>
      <c r="G326" s="128"/>
      <c r="H326" s="129" t="s">
        <v>45</v>
      </c>
      <c r="I326" s="130" t="s">
        <v>45</v>
      </c>
      <c r="J326" s="223" t="e">
        <f>IF(#REF!="","―",#REF!)</f>
        <v>#REF!</v>
      </c>
      <c r="K326" s="223" t="e">
        <f>IF(#REF!="","―",#REF!)</f>
        <v>#REF!</v>
      </c>
      <c r="L326" s="219" t="e">
        <f>IF(#REF!="","―",#REF!)</f>
        <v>#REF!</v>
      </c>
      <c r="M326" s="52"/>
    </row>
    <row r="327" spans="2:13" s="56" customFormat="1" ht="15.75" customHeight="1">
      <c r="B327" s="69" t="s">
        <v>46</v>
      </c>
      <c r="C327" s="78" t="s">
        <v>47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128"/>
      <c r="H327" s="131" t="s">
        <v>46</v>
      </c>
      <c r="I327" s="132" t="s">
        <v>47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52"/>
    </row>
    <row r="328" spans="2:13" s="56" customFormat="1" ht="15.75" customHeight="1">
      <c r="B328" s="69"/>
      <c r="C328" s="78" t="s">
        <v>48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128"/>
      <c r="H328" s="131"/>
      <c r="I328" s="132" t="s">
        <v>48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52"/>
    </row>
    <row r="329" spans="2:17" s="56" customFormat="1" ht="15.75" customHeight="1">
      <c r="B329" s="69"/>
      <c r="C329" s="78" t="s">
        <v>49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128"/>
      <c r="H329" s="131"/>
      <c r="I329" s="132" t="s">
        <v>49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52"/>
      <c r="N329" s="186"/>
      <c r="O329" s="186"/>
      <c r="P329" s="186"/>
      <c r="Q329" s="186"/>
    </row>
    <row r="330" spans="2:17" s="56" customFormat="1" ht="15.75" customHeight="1">
      <c r="B330" s="69"/>
      <c r="C330" s="78" t="s">
        <v>50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128"/>
      <c r="H330" s="131"/>
      <c r="I330" s="132" t="s">
        <v>50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52"/>
      <c r="N330" s="187"/>
      <c r="O330" s="187"/>
      <c r="P330" s="187"/>
      <c r="Q330" s="187"/>
    </row>
    <row r="331" spans="2:17" s="56" customFormat="1" ht="15.75" customHeight="1">
      <c r="B331" s="69"/>
      <c r="C331" s="78" t="s">
        <v>51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128"/>
      <c r="H331" s="131"/>
      <c r="I331" s="132" t="s">
        <v>51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52"/>
      <c r="N331" s="187"/>
      <c r="O331" s="187"/>
      <c r="P331" s="187"/>
      <c r="Q331" s="187"/>
    </row>
    <row r="332" spans="2:17" s="56" customFormat="1" ht="15.75" customHeight="1">
      <c r="B332" s="71"/>
      <c r="C332" s="82" t="s">
        <v>52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128"/>
      <c r="H332" s="129"/>
      <c r="I332" s="130" t="s">
        <v>52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52"/>
      <c r="N332" s="187"/>
      <c r="O332" s="187"/>
      <c r="P332" s="187"/>
      <c r="Q332" s="187"/>
    </row>
    <row r="333" spans="2:17" s="56" customFormat="1" ht="15.75" customHeight="1">
      <c r="B333" s="69" t="s">
        <v>53</v>
      </c>
      <c r="C333" s="78" t="s">
        <v>188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128"/>
      <c r="H333" s="131" t="s">
        <v>53</v>
      </c>
      <c r="I333" s="78" t="s">
        <v>188</v>
      </c>
      <c r="J333" s="224" t="e">
        <f>IF(#REF!="","―",#REF!)</f>
        <v>#REF!</v>
      </c>
      <c r="K333" s="224" t="e">
        <f>IF(#REF!="","―",#REF!)</f>
        <v>#REF!</v>
      </c>
      <c r="L333" s="221" t="e">
        <f>IF(#REF!="","―",#REF!)</f>
        <v>#REF!</v>
      </c>
      <c r="M333" s="52"/>
      <c r="N333" s="186"/>
      <c r="O333" s="186"/>
      <c r="P333" s="186"/>
      <c r="Q333" s="186"/>
    </row>
    <row r="334" spans="2:17" s="56" customFormat="1" ht="15.75" customHeight="1">
      <c r="B334" s="69"/>
      <c r="C334" s="78" t="s">
        <v>54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128"/>
      <c r="H334" s="131"/>
      <c r="I334" s="78" t="s">
        <v>54</v>
      </c>
      <c r="J334" s="224" t="e">
        <f>IF(#REF!="","―",#REF!)</f>
        <v>#REF!</v>
      </c>
      <c r="K334" s="224" t="e">
        <f>IF(#REF!="","―",#REF!)</f>
        <v>#REF!</v>
      </c>
      <c r="L334" s="220" t="e">
        <f>IF(#REF!="","―",#REF!)</f>
        <v>#REF!</v>
      </c>
      <c r="M334" s="52"/>
      <c r="N334" s="186"/>
      <c r="O334" s="186"/>
      <c r="P334" s="186"/>
      <c r="Q334" s="186"/>
    </row>
    <row r="335" spans="2:17" s="56" customFormat="1" ht="15.75" customHeight="1">
      <c r="B335" s="69"/>
      <c r="C335" s="78" t="s">
        <v>189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128"/>
      <c r="H335" s="131"/>
      <c r="I335" s="78" t="s">
        <v>189</v>
      </c>
      <c r="J335" s="224" t="e">
        <f>IF(#REF!="","―",#REF!)</f>
        <v>#REF!</v>
      </c>
      <c r="K335" s="224" t="e">
        <f>IF(#REF!="","―",#REF!)</f>
        <v>#REF!</v>
      </c>
      <c r="L335" s="220" t="e">
        <f>IF(#REF!="","―",#REF!)</f>
        <v>#REF!</v>
      </c>
      <c r="M335" s="52"/>
      <c r="N335" s="186"/>
      <c r="O335" s="186"/>
      <c r="P335" s="186"/>
      <c r="Q335" s="186"/>
    </row>
    <row r="336" spans="2:17" s="56" customFormat="1" ht="15.75" customHeight="1">
      <c r="B336" s="69"/>
      <c r="C336" s="78" t="s">
        <v>190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128"/>
      <c r="H336" s="131"/>
      <c r="I336" s="78" t="s">
        <v>190</v>
      </c>
      <c r="J336" s="224" t="e">
        <f>IF(#REF!="","―",#REF!)</f>
        <v>#REF!</v>
      </c>
      <c r="K336" s="224" t="e">
        <f>IF(#REF!="","―",#REF!)</f>
        <v>#REF!</v>
      </c>
      <c r="L336" s="220" t="e">
        <f>IF(#REF!="","―",#REF!)</f>
        <v>#REF!</v>
      </c>
      <c r="M336" s="52"/>
      <c r="N336" s="186"/>
      <c r="O336" s="186"/>
      <c r="P336" s="186"/>
      <c r="Q336" s="186"/>
    </row>
    <row r="337" spans="2:17" s="56" customFormat="1" ht="15.75" customHeight="1">
      <c r="B337" s="69"/>
      <c r="C337" s="78" t="s">
        <v>191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128"/>
      <c r="H337" s="131"/>
      <c r="I337" s="78" t="s">
        <v>191</v>
      </c>
      <c r="J337" s="224" t="e">
        <f>IF(#REF!="","―",#REF!)</f>
        <v>#REF!</v>
      </c>
      <c r="K337" s="224" t="e">
        <f>IF(#REF!="","―",#REF!)</f>
        <v>#REF!</v>
      </c>
      <c r="L337" s="220" t="e">
        <f>IF(#REF!="","―",#REF!)</f>
        <v>#REF!</v>
      </c>
      <c r="M337" s="52"/>
      <c r="N337" s="186"/>
      <c r="O337" s="186"/>
      <c r="P337" s="186"/>
      <c r="Q337" s="186"/>
    </row>
    <row r="338" spans="2:17" s="56" customFormat="1" ht="15.75" customHeight="1">
      <c r="B338" s="69"/>
      <c r="C338" s="78" t="s">
        <v>55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128"/>
      <c r="H338" s="131"/>
      <c r="I338" s="78" t="s">
        <v>55</v>
      </c>
      <c r="J338" s="224" t="e">
        <f>IF(#REF!="","―",#REF!)</f>
        <v>#REF!</v>
      </c>
      <c r="K338" s="224" t="e">
        <f>IF(#REF!="","―",#REF!)</f>
        <v>#REF!</v>
      </c>
      <c r="L338" s="220" t="e">
        <f>IF(#REF!="","―",#REF!)</f>
        <v>#REF!</v>
      </c>
      <c r="M338" s="52"/>
      <c r="N338" s="186"/>
      <c r="O338" s="186"/>
      <c r="P338" s="186"/>
      <c r="Q338" s="186"/>
    </row>
    <row r="339" spans="2:17" s="56" customFormat="1" ht="15.75" customHeight="1">
      <c r="B339" s="69"/>
      <c r="C339" s="78" t="s">
        <v>192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128"/>
      <c r="H339" s="131"/>
      <c r="I339" s="78" t="s">
        <v>192</v>
      </c>
      <c r="J339" s="224" t="e">
        <f>IF(#REF!="","―",#REF!)</f>
        <v>#REF!</v>
      </c>
      <c r="K339" s="224" t="e">
        <f>IF(#REF!="","―",#REF!)</f>
        <v>#REF!</v>
      </c>
      <c r="L339" s="220" t="e">
        <f>IF(#REF!="","―",#REF!)</f>
        <v>#REF!</v>
      </c>
      <c r="M339" s="52"/>
      <c r="N339" s="186"/>
      <c r="O339" s="186"/>
      <c r="P339" s="186"/>
      <c r="Q339" s="186"/>
    </row>
    <row r="340" spans="2:17" s="56" customFormat="1" ht="15.75" customHeight="1">
      <c r="B340" s="69"/>
      <c r="C340" s="78" t="s">
        <v>56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128"/>
      <c r="H340" s="131"/>
      <c r="I340" s="78" t="s">
        <v>56</v>
      </c>
      <c r="J340" s="224" t="e">
        <f>IF(#REF!="","―",#REF!)</f>
        <v>#REF!</v>
      </c>
      <c r="K340" s="224" t="e">
        <f>IF(#REF!="","―",#REF!)</f>
        <v>#REF!</v>
      </c>
      <c r="L340" s="220" t="e">
        <f>IF(#REF!="","―",#REF!)</f>
        <v>#REF!</v>
      </c>
      <c r="M340" s="52"/>
      <c r="N340" s="186"/>
      <c r="O340" s="186"/>
      <c r="P340" s="186"/>
      <c r="Q340" s="186"/>
    </row>
    <row r="341" spans="2:17" s="56" customFormat="1" ht="15.75" customHeight="1">
      <c r="B341" s="71"/>
      <c r="C341" s="82" t="s">
        <v>193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128"/>
      <c r="H341" s="129"/>
      <c r="I341" s="82" t="s">
        <v>193</v>
      </c>
      <c r="J341" s="225" t="e">
        <f>IF(#REF!="","―",#REF!)</f>
        <v>#REF!</v>
      </c>
      <c r="K341" s="224" t="e">
        <f>IF(#REF!="","―",#REF!)</f>
        <v>#REF!</v>
      </c>
      <c r="L341" s="222" t="e">
        <f>IF(#REF!="","―",#REF!)</f>
        <v>#REF!</v>
      </c>
      <c r="M341" s="52"/>
      <c r="N341" s="187"/>
      <c r="O341" s="187"/>
      <c r="P341" s="187"/>
      <c r="Q341" s="188"/>
    </row>
    <row r="342" spans="2:17" s="56" customFormat="1" ht="15.75" customHeight="1">
      <c r="B342" s="69" t="s">
        <v>57</v>
      </c>
      <c r="C342" s="78" t="s">
        <v>58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128"/>
      <c r="H342" s="131" t="s">
        <v>57</v>
      </c>
      <c r="I342" s="132" t="s">
        <v>58</v>
      </c>
      <c r="J342" s="223" t="e">
        <f>IF(#REF!="","―",#REF!)</f>
        <v>#REF!</v>
      </c>
      <c r="K342" s="223" t="e">
        <f>IF(#REF!="","―",#REF!)</f>
        <v>#REF!</v>
      </c>
      <c r="L342" s="221" t="e">
        <f>IF(#REF!="","―",#REF!)</f>
        <v>#REF!</v>
      </c>
      <c r="M342" s="52"/>
      <c r="N342" s="187"/>
      <c r="O342" s="187"/>
      <c r="P342" s="187"/>
      <c r="Q342" s="188"/>
    </row>
    <row r="343" spans="2:17" s="56" customFormat="1" ht="15.75" customHeight="1">
      <c r="B343" s="69"/>
      <c r="C343" s="78" t="s">
        <v>59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128"/>
      <c r="H343" s="131"/>
      <c r="I343" s="132" t="s">
        <v>59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52"/>
      <c r="N343" s="187"/>
      <c r="O343" s="187"/>
      <c r="P343" s="187"/>
      <c r="Q343" s="188"/>
    </row>
    <row r="344" spans="2:13" s="56" customFormat="1" ht="15.75" customHeight="1">
      <c r="B344" s="71"/>
      <c r="C344" s="82" t="s">
        <v>60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128"/>
      <c r="H344" s="129"/>
      <c r="I344" s="130" t="s">
        <v>60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52"/>
    </row>
    <row r="345" spans="2:13" s="56" customFormat="1" ht="15.75" customHeight="1">
      <c r="B345" s="69" t="s">
        <v>61</v>
      </c>
      <c r="C345" s="78" t="s">
        <v>62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128"/>
      <c r="H345" s="131" t="s">
        <v>61</v>
      </c>
      <c r="I345" s="132" t="s">
        <v>62</v>
      </c>
      <c r="J345" s="224" t="e">
        <f>IF(#REF!="","―",#REF!)</f>
        <v>#REF!</v>
      </c>
      <c r="K345" s="224" t="e">
        <f>IF(#REF!="","―",#REF!)</f>
        <v>#REF!</v>
      </c>
      <c r="L345" s="221" t="e">
        <f>IF(#REF!="","―",#REF!)</f>
        <v>#REF!</v>
      </c>
      <c r="M345" s="52"/>
    </row>
    <row r="346" spans="2:13" s="56" customFormat="1" ht="15.75" customHeight="1">
      <c r="B346" s="69"/>
      <c r="C346" s="78" t="s">
        <v>63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128"/>
      <c r="H346" s="131"/>
      <c r="I346" s="132" t="s">
        <v>63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52"/>
    </row>
    <row r="347" spans="2:13" s="56" customFormat="1" ht="15.75" customHeight="1">
      <c r="B347" s="69"/>
      <c r="C347" s="78" t="s">
        <v>64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128"/>
      <c r="H347" s="131"/>
      <c r="I347" s="132" t="s">
        <v>64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52"/>
    </row>
    <row r="348" spans="2:13" s="56" customFormat="1" ht="15.75" customHeight="1">
      <c r="B348" s="71"/>
      <c r="C348" s="82" t="s">
        <v>65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128"/>
      <c r="H348" s="129"/>
      <c r="I348" s="130" t="s">
        <v>65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52"/>
    </row>
    <row r="349" spans="2:13" s="56" customFormat="1" ht="15.75" customHeight="1">
      <c r="B349" s="69" t="s">
        <v>66</v>
      </c>
      <c r="C349" s="78" t="s">
        <v>67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128"/>
      <c r="H349" s="131" t="s">
        <v>66</v>
      </c>
      <c r="I349" s="132" t="s">
        <v>67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52"/>
    </row>
    <row r="350" spans="2:13" s="56" customFormat="1" ht="15.75" customHeight="1">
      <c r="B350" s="69"/>
      <c r="C350" s="78" t="s">
        <v>68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128"/>
      <c r="H350" s="131"/>
      <c r="I350" s="132" t="s">
        <v>68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52"/>
    </row>
    <row r="351" spans="2:13" s="56" customFormat="1" ht="15.75" customHeight="1">
      <c r="B351" s="69"/>
      <c r="C351" s="78" t="s">
        <v>69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128"/>
      <c r="H351" s="131"/>
      <c r="I351" s="132" t="s">
        <v>69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52"/>
    </row>
    <row r="352" spans="2:13" s="56" customFormat="1" ht="15.75" customHeight="1">
      <c r="B352" s="69"/>
      <c r="C352" s="78" t="s">
        <v>70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128"/>
      <c r="H352" s="131"/>
      <c r="I352" s="132" t="s">
        <v>70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52"/>
    </row>
    <row r="353" spans="2:13" s="56" customFormat="1" ht="15.75" customHeight="1">
      <c r="B353" s="69"/>
      <c r="C353" s="78" t="s">
        <v>71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128"/>
      <c r="H353" s="131"/>
      <c r="I353" s="132" t="s">
        <v>71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52"/>
    </row>
    <row r="354" spans="2:13" s="56" customFormat="1" ht="15.75" customHeight="1">
      <c r="B354" s="69"/>
      <c r="C354" s="78" t="s">
        <v>72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128"/>
      <c r="H354" s="131"/>
      <c r="I354" s="132" t="s">
        <v>72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52"/>
    </row>
    <row r="355" spans="2:13" s="56" customFormat="1" ht="15.75" customHeight="1">
      <c r="B355" s="71"/>
      <c r="C355" s="82" t="s">
        <v>73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128"/>
      <c r="H355" s="129"/>
      <c r="I355" s="130" t="s">
        <v>73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52"/>
    </row>
    <row r="356" spans="2:13" s="56" customFormat="1" ht="15.75" customHeight="1">
      <c r="B356" s="69" t="s">
        <v>74</v>
      </c>
      <c r="C356" s="78" t="s">
        <v>75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128"/>
      <c r="H356" s="131" t="s">
        <v>74</v>
      </c>
      <c r="I356" s="132" t="s">
        <v>75</v>
      </c>
      <c r="J356" s="224" t="e">
        <f>IF(#REF!="","―",#REF!)</f>
        <v>#REF!</v>
      </c>
      <c r="K356" s="224" t="e">
        <f>IF(#REF!="","―",#REF!)</f>
        <v>#REF!</v>
      </c>
      <c r="L356" s="221" t="e">
        <f>IF(#REF!="","―",#REF!)</f>
        <v>#REF!</v>
      </c>
      <c r="M356" s="52"/>
    </row>
    <row r="357" spans="2:13" s="56" customFormat="1" ht="15.75" customHeight="1">
      <c r="B357" s="69"/>
      <c r="C357" s="78" t="s">
        <v>76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128"/>
      <c r="H357" s="131"/>
      <c r="I357" s="132" t="s">
        <v>76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52"/>
    </row>
    <row r="358" spans="2:13" s="56" customFormat="1" ht="15.75" customHeight="1">
      <c r="B358" s="69"/>
      <c r="C358" s="78" t="s">
        <v>77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128"/>
      <c r="H358" s="131"/>
      <c r="I358" s="132" t="s">
        <v>77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52"/>
    </row>
    <row r="359" spans="2:13" s="56" customFormat="1" ht="15.75" customHeight="1">
      <c r="B359" s="69"/>
      <c r="C359" s="78" t="s">
        <v>78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128"/>
      <c r="H359" s="131"/>
      <c r="I359" s="132" t="s">
        <v>78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52"/>
    </row>
    <row r="360" spans="2:13" s="56" customFormat="1" ht="15.75" customHeight="1">
      <c r="B360" s="71"/>
      <c r="C360" s="82" t="s">
        <v>79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128"/>
      <c r="H360" s="129"/>
      <c r="I360" s="130" t="s">
        <v>79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52"/>
    </row>
    <row r="361" spans="2:13" s="56" customFormat="1" ht="15.75" customHeight="1">
      <c r="B361" s="69" t="s">
        <v>80</v>
      </c>
      <c r="C361" s="78" t="s">
        <v>81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128"/>
      <c r="H361" s="131" t="s">
        <v>80</v>
      </c>
      <c r="I361" s="132" t="s">
        <v>81</v>
      </c>
      <c r="J361" s="223" t="e">
        <f>IF(#REF!="","―",#REF!)</f>
        <v>#REF!</v>
      </c>
      <c r="K361" s="223" t="e">
        <f>IF(#REF!="","―",#REF!)</f>
        <v>#REF!</v>
      </c>
      <c r="L361" s="221" t="e">
        <f>IF(#REF!="","―",#REF!)</f>
        <v>#REF!</v>
      </c>
      <c r="M361" s="52"/>
    </row>
    <row r="362" spans="2:13" s="56" customFormat="1" ht="15.75" customHeight="1">
      <c r="B362" s="69"/>
      <c r="C362" s="78" t="s">
        <v>82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128"/>
      <c r="H362" s="131"/>
      <c r="I362" s="132" t="s">
        <v>82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52"/>
    </row>
    <row r="363" spans="2:13" s="56" customFormat="1" ht="15.75" customHeight="1">
      <c r="B363" s="69"/>
      <c r="C363" s="78" t="s">
        <v>83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128"/>
      <c r="H363" s="131"/>
      <c r="I363" s="132" t="s">
        <v>83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52"/>
    </row>
    <row r="364" spans="2:13" s="56" customFormat="1" ht="15.75" customHeight="1">
      <c r="B364" s="71"/>
      <c r="C364" s="82" t="s">
        <v>84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128"/>
      <c r="H364" s="129"/>
      <c r="I364" s="130" t="s">
        <v>84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52"/>
    </row>
    <row r="365" spans="2:13" s="56" customFormat="1" ht="15.75" customHeight="1">
      <c r="B365" s="69" t="s">
        <v>85</v>
      </c>
      <c r="C365" s="78" t="s">
        <v>86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128"/>
      <c r="H365" s="131" t="s">
        <v>85</v>
      </c>
      <c r="I365" s="78" t="s">
        <v>86</v>
      </c>
      <c r="J365" s="224" t="e">
        <f>IF(#REF!="","―",#REF!)</f>
        <v>#REF!</v>
      </c>
      <c r="K365" s="224" t="e">
        <f>IF(#REF!="","―",#REF!)</f>
        <v>#REF!</v>
      </c>
      <c r="L365" s="220" t="e">
        <f>IF(#REF!="","―",#REF!)</f>
        <v>#REF!</v>
      </c>
      <c r="M365" s="52"/>
    </row>
    <row r="366" spans="2:13" s="56" customFormat="1" ht="15.75" customHeight="1">
      <c r="B366" s="69"/>
      <c r="C366" s="78" t="s">
        <v>194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128"/>
      <c r="H366" s="131"/>
      <c r="I366" s="78" t="s">
        <v>194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52"/>
    </row>
    <row r="367" spans="2:13" s="56" customFormat="1" ht="15.75" customHeight="1">
      <c r="B367" s="69"/>
      <c r="C367" s="78" t="s">
        <v>195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128"/>
      <c r="H367" s="131"/>
      <c r="I367" s="78" t="s">
        <v>195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52"/>
    </row>
    <row r="368" spans="2:13" s="56" customFormat="1" ht="15.75" customHeight="1">
      <c r="B368" s="69"/>
      <c r="C368" s="78" t="s">
        <v>196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128"/>
      <c r="H368" s="131"/>
      <c r="I368" s="78" t="s">
        <v>196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52"/>
    </row>
    <row r="369" spans="2:13" s="56" customFormat="1" ht="15.75" customHeight="1">
      <c r="B369" s="69"/>
      <c r="C369" s="78" t="s">
        <v>197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128"/>
      <c r="H369" s="131"/>
      <c r="I369" s="78" t="s">
        <v>197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52"/>
    </row>
    <row r="370" spans="2:13" s="56" customFormat="1" ht="15.75" customHeight="1">
      <c r="B370" s="69"/>
      <c r="C370" s="78" t="s">
        <v>87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128"/>
      <c r="H370" s="131"/>
      <c r="I370" s="78" t="s">
        <v>87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52"/>
    </row>
    <row r="371" spans="2:13" s="56" customFormat="1" ht="15.75" customHeight="1">
      <c r="B371" s="69"/>
      <c r="C371" s="78" t="s">
        <v>198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128"/>
      <c r="H371" s="131"/>
      <c r="I371" s="78" t="s">
        <v>198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52"/>
    </row>
    <row r="372" spans="2:13" s="56" customFormat="1" ht="15.75" customHeight="1">
      <c r="B372" s="71"/>
      <c r="C372" s="82" t="s">
        <v>88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128"/>
      <c r="H372" s="129"/>
      <c r="I372" s="82" t="s">
        <v>88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52"/>
    </row>
    <row r="373" spans="2:13" s="56" customFormat="1" ht="15.75" customHeight="1">
      <c r="B373" s="59"/>
      <c r="C373" s="59"/>
      <c r="D373" s="60"/>
      <c r="E373" s="60"/>
      <c r="F373" s="60"/>
      <c r="G373" s="58"/>
      <c r="H373" s="59"/>
      <c r="I373" s="59"/>
      <c r="J373" s="60"/>
      <c r="K373" s="60"/>
      <c r="L373" s="60"/>
      <c r="M373" s="52"/>
    </row>
    <row r="374" spans="2:13" s="56" customFormat="1" ht="15.75" customHeight="1">
      <c r="B374" s="83"/>
      <c r="C374" s="84"/>
      <c r="D374" s="75" t="s">
        <v>42</v>
      </c>
      <c r="E374" s="119" t="s">
        <v>43</v>
      </c>
      <c r="F374" s="76" t="s">
        <v>44</v>
      </c>
      <c r="G374" s="22"/>
      <c r="H374" s="83"/>
      <c r="I374" s="84"/>
      <c r="J374" s="75" t="s">
        <v>42</v>
      </c>
      <c r="K374" s="119" t="s">
        <v>43</v>
      </c>
      <c r="L374" s="76" t="s">
        <v>44</v>
      </c>
      <c r="M374" s="52"/>
    </row>
    <row r="375" spans="2:13" s="56" customFormat="1" ht="15.75" customHeight="1">
      <c r="B375" s="77" t="s">
        <v>89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58"/>
      <c r="H375" s="77" t="s">
        <v>89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52"/>
    </row>
    <row r="376" spans="2:13" s="56" customFormat="1" ht="15.75" customHeight="1">
      <c r="B376" s="79" t="s">
        <v>90</v>
      </c>
      <c r="C376" s="80"/>
      <c r="D376" s="208">
        <f>'表-２_各〈全国、被災3県〉平均値'!D88</f>
        <v>3.68</v>
      </c>
      <c r="E376" s="209">
        <f>'表-２_各〈全国、被災3県〉平均値'!E88</f>
        <v>2.97</v>
      </c>
      <c r="F376" s="126">
        <f>'表-２_各〈全国、被災3県〉平均値'!F88</f>
        <v>2.12</v>
      </c>
      <c r="G376" s="58"/>
      <c r="H376" s="79" t="s">
        <v>90</v>
      </c>
      <c r="I376" s="80"/>
      <c r="J376" s="208">
        <f>'表-２_各〈全国、被災3県〉平均値'!J88</f>
        <v>3.65</v>
      </c>
      <c r="K376" s="209">
        <f>'表-２_各〈全国、被災3県〉平均値'!K88</f>
        <v>3.04</v>
      </c>
      <c r="L376" s="126">
        <f>'表-２_各〈全国、被災3県〉平均値'!L88</f>
        <v>2.19</v>
      </c>
      <c r="M376" s="52"/>
    </row>
    <row r="377" spans="2:13" s="56" customFormat="1" ht="15.75" customHeight="1">
      <c r="B377" s="79" t="s">
        <v>91</v>
      </c>
      <c r="C377" s="80"/>
      <c r="D377" s="208">
        <f>'公表資料（表-２）前月'!D376</f>
        <v>3.71</v>
      </c>
      <c r="E377" s="209">
        <f>'公表資料（表-２）前月'!E376</f>
        <v>3.04</v>
      </c>
      <c r="F377" s="126">
        <f>'公表資料（表-２）前月'!F376</f>
        <v>2.14</v>
      </c>
      <c r="G377" s="58"/>
      <c r="H377" s="79" t="s">
        <v>91</v>
      </c>
      <c r="I377" s="80"/>
      <c r="J377" s="208">
        <f>'公表資料（表-２）前月'!J376</f>
        <v>3.7</v>
      </c>
      <c r="K377" s="209">
        <f>'公表資料（表-２）前月'!K376</f>
        <v>3.15</v>
      </c>
      <c r="L377" s="126">
        <f>'公表資料（表-２）前月'!L376</f>
        <v>2.23</v>
      </c>
      <c r="M377" s="52"/>
    </row>
    <row r="378" spans="2:13" s="56" customFormat="1" ht="15.75" customHeight="1">
      <c r="B378" s="81" t="s">
        <v>92</v>
      </c>
      <c r="C378" s="82"/>
      <c r="D378" s="210">
        <f>D376-D377</f>
        <v>-0.029999999999999805</v>
      </c>
      <c r="E378" s="211">
        <f>E376-E377</f>
        <v>-0.06999999999999984</v>
      </c>
      <c r="F378" s="127">
        <f>F376-F377</f>
        <v>-0.020000000000000018</v>
      </c>
      <c r="G378" s="58"/>
      <c r="H378" s="81" t="s">
        <v>92</v>
      </c>
      <c r="I378" s="82"/>
      <c r="J378" s="210">
        <f>J376-J377</f>
        <v>-0.050000000000000266</v>
      </c>
      <c r="K378" s="211">
        <f>K376-K377</f>
        <v>-0.10999999999999988</v>
      </c>
      <c r="L378" s="127">
        <f>L376-L377</f>
        <v>-0.040000000000000036</v>
      </c>
      <c r="M378" s="52"/>
    </row>
    <row r="379" spans="2:13" s="56" customFormat="1" ht="15.75" customHeight="1">
      <c r="B379" s="59"/>
      <c r="C379" s="59"/>
      <c r="D379" s="60"/>
      <c r="E379" s="60"/>
      <c r="F379" s="60"/>
      <c r="G379" s="58"/>
      <c r="H379" s="59"/>
      <c r="I379" s="59"/>
      <c r="J379" s="60"/>
      <c r="K379" s="60"/>
      <c r="L379" s="60"/>
      <c r="M379" s="52"/>
    </row>
    <row r="380" spans="2:13" s="56" customFormat="1" ht="15.75" customHeight="1">
      <c r="B380" s="22" t="s">
        <v>93</v>
      </c>
      <c r="C380" s="22"/>
      <c r="D380" s="23"/>
      <c r="E380" s="23"/>
      <c r="F380" s="23"/>
      <c r="G380" s="22"/>
      <c r="H380" s="22" t="s">
        <v>93</v>
      </c>
      <c r="I380" s="22"/>
      <c r="J380" s="23"/>
      <c r="K380" s="23"/>
      <c r="L380" s="23"/>
      <c r="M380" s="52"/>
    </row>
    <row r="381" spans="2:13" s="56" customFormat="1" ht="15.75" customHeight="1">
      <c r="B381" s="73" t="s">
        <v>94</v>
      </c>
      <c r="C381" s="74"/>
      <c r="D381" s="75" t="s">
        <v>42</v>
      </c>
      <c r="E381" s="119" t="s">
        <v>43</v>
      </c>
      <c r="F381" s="76" t="s">
        <v>44</v>
      </c>
      <c r="G381" s="22"/>
      <c r="H381" s="73" t="s">
        <v>94</v>
      </c>
      <c r="I381" s="74"/>
      <c r="J381" s="75" t="s">
        <v>42</v>
      </c>
      <c r="K381" s="119" t="s">
        <v>43</v>
      </c>
      <c r="L381" s="76" t="s">
        <v>44</v>
      </c>
      <c r="M381" s="52"/>
    </row>
    <row r="382" spans="2:13" s="63" customFormat="1" ht="15.75" customHeight="1">
      <c r="B382" s="69" t="s">
        <v>45</v>
      </c>
      <c r="C382" s="70" t="s">
        <v>95</v>
      </c>
      <c r="D382" s="88">
        <f>'表-２_地域別平均値'!E196</f>
        <v>4.2</v>
      </c>
      <c r="E382" s="118">
        <f>'表-２_地域別平均値'!F196</f>
        <v>3</v>
      </c>
      <c r="F382" s="87">
        <f>'表-２_地域別平均値'!G196</f>
        <v>2.3</v>
      </c>
      <c r="G382" s="61"/>
      <c r="H382" s="69" t="s">
        <v>45</v>
      </c>
      <c r="I382" s="70" t="s">
        <v>95</v>
      </c>
      <c r="J382" s="88">
        <f>'表-２_地域別平均値'!E205</f>
        <v>4.2</v>
      </c>
      <c r="K382" s="118">
        <f>'表-２_地域別平均値'!F205</f>
        <v>3.1</v>
      </c>
      <c r="L382" s="87">
        <f>'表-２_地域別平均値'!G205</f>
        <v>2.4</v>
      </c>
      <c r="M382" s="62"/>
    </row>
    <row r="383" spans="2:13" s="63" customFormat="1" ht="15.75" customHeight="1">
      <c r="B383" s="69" t="s">
        <v>46</v>
      </c>
      <c r="C383" s="70" t="s">
        <v>96</v>
      </c>
      <c r="D383" s="88">
        <f>'表-２_地域別平均値'!E197</f>
        <v>3.9</v>
      </c>
      <c r="E383" s="118">
        <f>'表-２_地域別平均値'!F197</f>
        <v>3.1</v>
      </c>
      <c r="F383" s="87">
        <f>'表-２_地域別平均値'!G197</f>
        <v>2.2</v>
      </c>
      <c r="G383" s="61"/>
      <c r="H383" s="69" t="s">
        <v>46</v>
      </c>
      <c r="I383" s="70" t="s">
        <v>96</v>
      </c>
      <c r="J383" s="88">
        <f>'表-２_地域別平均値'!E206</f>
        <v>3.7</v>
      </c>
      <c r="K383" s="118">
        <f>'表-２_地域別平均値'!F206</f>
        <v>3.1</v>
      </c>
      <c r="L383" s="87">
        <f>'表-２_地域別平均値'!G206</f>
        <v>2.2</v>
      </c>
      <c r="M383" s="62"/>
    </row>
    <row r="384" spans="2:13" s="63" customFormat="1" ht="15.75" customHeight="1">
      <c r="B384" s="69" t="s">
        <v>53</v>
      </c>
      <c r="C384" s="70" t="s">
        <v>199</v>
      </c>
      <c r="D384" s="88">
        <f>'表-２_地域別平均値'!E198</f>
        <v>3.6</v>
      </c>
      <c r="E384" s="118">
        <f>'表-２_地域別平均値'!F198</f>
        <v>2.9</v>
      </c>
      <c r="F384" s="87">
        <f>'表-２_地域別平均値'!G198</f>
        <v>2.1</v>
      </c>
      <c r="G384" s="61"/>
      <c r="H384" s="69" t="s">
        <v>53</v>
      </c>
      <c r="I384" s="70" t="s">
        <v>199</v>
      </c>
      <c r="J384" s="88">
        <f>'表-２_地域別平均値'!E207</f>
        <v>3.5</v>
      </c>
      <c r="K384" s="118">
        <f>'表-２_地域別平均値'!F207</f>
        <v>3</v>
      </c>
      <c r="L384" s="87">
        <f>'表-２_地域別平均値'!G207</f>
        <v>2.2</v>
      </c>
      <c r="M384" s="62"/>
    </row>
    <row r="385" spans="2:13" s="63" customFormat="1" ht="15.75" customHeight="1">
      <c r="B385" s="69" t="s">
        <v>57</v>
      </c>
      <c r="C385" s="70" t="s">
        <v>97</v>
      </c>
      <c r="D385" s="88">
        <f>'表-２_地域別平均値'!E199</f>
        <v>3.6</v>
      </c>
      <c r="E385" s="118">
        <f>'表-２_地域別平均値'!F199</f>
        <v>3</v>
      </c>
      <c r="F385" s="87">
        <f>'表-２_地域別平均値'!G199</f>
        <v>2.1</v>
      </c>
      <c r="G385" s="61"/>
      <c r="H385" s="69" t="s">
        <v>57</v>
      </c>
      <c r="I385" s="70" t="s">
        <v>97</v>
      </c>
      <c r="J385" s="88">
        <f>'表-２_地域別平均値'!E208</f>
        <v>3.5</v>
      </c>
      <c r="K385" s="118">
        <f>'表-２_地域別平均値'!F208</f>
        <v>3</v>
      </c>
      <c r="L385" s="87">
        <f>'表-２_地域別平均値'!G208</f>
        <v>2.2</v>
      </c>
      <c r="M385" s="62"/>
    </row>
    <row r="386" spans="2:13" s="63" customFormat="1" ht="15.75" customHeight="1">
      <c r="B386" s="69" t="s">
        <v>61</v>
      </c>
      <c r="C386" s="70" t="s">
        <v>98</v>
      </c>
      <c r="D386" s="88">
        <f>'表-２_地域別平均値'!E200</f>
        <v>3.8</v>
      </c>
      <c r="E386" s="118">
        <f>'表-２_地域別平均値'!F200</f>
        <v>2.9</v>
      </c>
      <c r="F386" s="87">
        <f>'表-２_地域別平均値'!G200</f>
        <v>2</v>
      </c>
      <c r="G386" s="61"/>
      <c r="H386" s="69" t="s">
        <v>61</v>
      </c>
      <c r="I386" s="70" t="s">
        <v>98</v>
      </c>
      <c r="J386" s="88">
        <f>'表-２_地域別平均値'!E209</f>
        <v>3.7</v>
      </c>
      <c r="K386" s="118">
        <f>'表-２_地域別平均値'!F209</f>
        <v>3.1</v>
      </c>
      <c r="L386" s="87">
        <f>'表-２_地域別平均値'!G209</f>
        <v>2.1</v>
      </c>
      <c r="M386" s="62"/>
    </row>
    <row r="387" spans="2:13" s="63" customFormat="1" ht="15.75" customHeight="1">
      <c r="B387" s="69" t="s">
        <v>66</v>
      </c>
      <c r="C387" s="70" t="s">
        <v>99</v>
      </c>
      <c r="D387" s="88">
        <f>'表-２_地域別平均値'!E201</f>
        <v>3.4</v>
      </c>
      <c r="E387" s="118">
        <f>'表-２_地域別平均値'!F201</f>
        <v>2.9</v>
      </c>
      <c r="F387" s="87">
        <f>'表-２_地域別平均値'!G201</f>
        <v>2.1</v>
      </c>
      <c r="G387" s="61"/>
      <c r="H387" s="69" t="s">
        <v>66</v>
      </c>
      <c r="I387" s="70" t="s">
        <v>99</v>
      </c>
      <c r="J387" s="88">
        <f>'表-２_地域別平均値'!E210</f>
        <v>3.5</v>
      </c>
      <c r="K387" s="118">
        <f>'表-２_地域別平均値'!F210</f>
        <v>2.9</v>
      </c>
      <c r="L387" s="87">
        <f>'表-２_地域別平均値'!G210</f>
        <v>2.1</v>
      </c>
      <c r="M387" s="62"/>
    </row>
    <row r="388" spans="2:13" s="63" customFormat="1" ht="15.75" customHeight="1">
      <c r="B388" s="69" t="s">
        <v>74</v>
      </c>
      <c r="C388" s="70" t="s">
        <v>100</v>
      </c>
      <c r="D388" s="88">
        <f>'表-２_地域別平均値'!E202</f>
        <v>3.6</v>
      </c>
      <c r="E388" s="118">
        <f>'表-２_地域別平均値'!F202</f>
        <v>3</v>
      </c>
      <c r="F388" s="87">
        <f>'表-２_地域別平均値'!G202</f>
        <v>2</v>
      </c>
      <c r="G388" s="61"/>
      <c r="H388" s="69" t="s">
        <v>74</v>
      </c>
      <c r="I388" s="70" t="s">
        <v>100</v>
      </c>
      <c r="J388" s="88">
        <f>'表-２_地域別平均値'!E211</f>
        <v>3.6</v>
      </c>
      <c r="K388" s="118">
        <f>'表-２_地域別平均値'!F211</f>
        <v>3</v>
      </c>
      <c r="L388" s="87">
        <f>'表-２_地域別平均値'!G211</f>
        <v>2.1</v>
      </c>
      <c r="M388" s="62"/>
    </row>
    <row r="389" spans="2:13" s="63" customFormat="1" ht="15.75" customHeight="1">
      <c r="B389" s="69" t="s">
        <v>80</v>
      </c>
      <c r="C389" s="70" t="s">
        <v>98</v>
      </c>
      <c r="D389" s="88">
        <f>'表-２_地域別平均値'!E203</f>
        <v>3.4</v>
      </c>
      <c r="E389" s="118">
        <f>'表-２_地域別平均値'!F203</f>
        <v>2.9</v>
      </c>
      <c r="F389" s="87">
        <f>'表-２_地域別平均値'!G203</f>
        <v>2</v>
      </c>
      <c r="G389" s="61"/>
      <c r="H389" s="69" t="s">
        <v>80</v>
      </c>
      <c r="I389" s="70" t="s">
        <v>98</v>
      </c>
      <c r="J389" s="88">
        <f>'表-２_地域別平均値'!E212</f>
        <v>3.5</v>
      </c>
      <c r="K389" s="118">
        <f>'表-２_地域別平均値'!F212</f>
        <v>3</v>
      </c>
      <c r="L389" s="87">
        <f>'表-２_地域別平均値'!G212</f>
        <v>2</v>
      </c>
      <c r="M389" s="62"/>
    </row>
    <row r="390" spans="2:13" s="63" customFormat="1" ht="15.75" customHeight="1">
      <c r="B390" s="71" t="s">
        <v>85</v>
      </c>
      <c r="C390" s="72" t="s">
        <v>200</v>
      </c>
      <c r="D390" s="89">
        <f>'表-２_地域別平均値'!E204</f>
        <v>3.6</v>
      </c>
      <c r="E390" s="117">
        <f>'表-２_地域別平均値'!F204</f>
        <v>3</v>
      </c>
      <c r="F390" s="86">
        <f>'表-２_地域別平均値'!G204</f>
        <v>2.2</v>
      </c>
      <c r="G390" s="61"/>
      <c r="H390" s="71" t="s">
        <v>85</v>
      </c>
      <c r="I390" s="72" t="s">
        <v>200</v>
      </c>
      <c r="J390" s="89">
        <f>'表-２_地域別平均値'!E213</f>
        <v>3.5</v>
      </c>
      <c r="K390" s="117">
        <f>'表-２_地域別平均値'!F213</f>
        <v>3</v>
      </c>
      <c r="L390" s="86">
        <f>'表-２_地域別平均値'!G213</f>
        <v>2.1</v>
      </c>
      <c r="M390" s="62"/>
    </row>
    <row r="391" spans="2:12" ht="13.5" customHeight="1"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</row>
    <row r="392" spans="2:12" ht="13.5" customHeight="1">
      <c r="B392" s="64" t="s">
        <v>101</v>
      </c>
      <c r="C392" s="61"/>
      <c r="D392" s="61"/>
      <c r="E392" s="61"/>
      <c r="F392" s="61"/>
      <c r="G392" s="61"/>
      <c r="H392" s="61"/>
      <c r="I392" s="61"/>
      <c r="J392" s="61"/>
      <c r="K392" s="61"/>
      <c r="L392" s="61"/>
    </row>
    <row r="393" spans="2:12" ht="13.5" customHeight="1">
      <c r="B393" s="67" t="s">
        <v>102</v>
      </c>
      <c r="C393" s="568" t="s">
        <v>168</v>
      </c>
      <c r="D393" s="570"/>
      <c r="E393" s="570"/>
      <c r="F393" s="570"/>
      <c r="G393" s="570"/>
      <c r="H393" s="570"/>
      <c r="I393" s="570"/>
      <c r="J393" s="570"/>
      <c r="K393" s="570"/>
      <c r="L393" s="570"/>
    </row>
    <row r="394" spans="2:12" ht="13.5" customHeight="1">
      <c r="B394" s="61"/>
      <c r="C394" s="569" t="s">
        <v>169</v>
      </c>
      <c r="D394" s="569"/>
      <c r="E394" s="569"/>
      <c r="F394" s="569"/>
      <c r="G394" s="569"/>
      <c r="H394" s="569"/>
      <c r="I394" s="569"/>
      <c r="J394" s="569"/>
      <c r="K394" s="569"/>
      <c r="L394" s="569"/>
    </row>
    <row r="395" spans="2:12" ht="13.5" customHeight="1">
      <c r="B395" s="67" t="s">
        <v>103</v>
      </c>
      <c r="C395" s="568" t="s">
        <v>172</v>
      </c>
      <c r="D395" s="568"/>
      <c r="E395" s="568"/>
      <c r="F395" s="568"/>
      <c r="G395" s="568"/>
      <c r="H395" s="568"/>
      <c r="I395" s="568"/>
      <c r="J395" s="568"/>
      <c r="K395" s="568"/>
      <c r="L395" s="568"/>
    </row>
    <row r="396" spans="2:12" ht="13.5" customHeight="1">
      <c r="B396" s="61"/>
      <c r="C396" s="569" t="s">
        <v>173</v>
      </c>
      <c r="D396" s="569"/>
      <c r="E396" s="569"/>
      <c r="F396" s="569"/>
      <c r="G396" s="569"/>
      <c r="H396" s="569"/>
      <c r="I396" s="569"/>
      <c r="J396" s="569"/>
      <c r="K396" s="569"/>
      <c r="L396" s="569"/>
    </row>
    <row r="397" spans="2:12" ht="13.5" customHeight="1">
      <c r="B397" s="67" t="s">
        <v>104</v>
      </c>
      <c r="C397" s="568" t="s">
        <v>170</v>
      </c>
      <c r="D397" s="568"/>
      <c r="E397" s="568"/>
      <c r="F397" s="568"/>
      <c r="G397" s="568"/>
      <c r="H397" s="568"/>
      <c r="I397" s="568"/>
      <c r="J397" s="568"/>
      <c r="K397" s="568"/>
      <c r="L397" s="568"/>
    </row>
    <row r="398" spans="2:12" ht="13.5" customHeight="1">
      <c r="B398" s="61"/>
      <c r="C398" s="569" t="s">
        <v>171</v>
      </c>
      <c r="D398" s="569"/>
      <c r="E398" s="569"/>
      <c r="F398" s="569"/>
      <c r="G398" s="569"/>
      <c r="H398" s="569"/>
      <c r="I398" s="569"/>
      <c r="J398" s="569"/>
      <c r="K398" s="569"/>
      <c r="L398" s="569"/>
    </row>
    <row r="399" spans="2:12" ht="13.5" customHeight="1"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</row>
    <row r="400" spans="2:12" ht="13.5" customHeight="1"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</row>
    <row r="401" spans="2:12" ht="17.25"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90" t="s">
        <v>181</v>
      </c>
    </row>
    <row r="402" spans="2:12" ht="27" customHeight="1">
      <c r="B402" s="19"/>
      <c r="C402" s="20"/>
      <c r="D402" s="68"/>
      <c r="E402" s="68"/>
      <c r="F402" s="68"/>
      <c r="G402" s="68"/>
      <c r="H402" s="68"/>
      <c r="I402" s="68"/>
      <c r="J402" s="68"/>
      <c r="K402" s="68"/>
      <c r="L402" s="68"/>
    </row>
    <row r="403" spans="2:12" ht="27" customHeight="1"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</row>
    <row r="404" spans="2:12" ht="27" customHeight="1">
      <c r="B404" s="50" t="s">
        <v>179</v>
      </c>
      <c r="C404" s="18"/>
      <c r="D404" s="18"/>
      <c r="E404" s="18"/>
      <c r="F404" s="51"/>
      <c r="G404" s="18"/>
      <c r="H404" s="50" t="s">
        <v>249</v>
      </c>
      <c r="I404" s="18"/>
      <c r="J404" s="18"/>
      <c r="K404" s="18"/>
      <c r="L404" s="50"/>
    </row>
    <row r="405" spans="2:13" s="56" customFormat="1" ht="15.75" customHeight="1">
      <c r="B405" s="85" t="s">
        <v>40</v>
      </c>
      <c r="C405" s="74" t="s">
        <v>41</v>
      </c>
      <c r="D405" s="116" t="s">
        <v>42</v>
      </c>
      <c r="E405" s="116" t="s">
        <v>43</v>
      </c>
      <c r="F405" s="116" t="s">
        <v>44</v>
      </c>
      <c r="G405" s="22"/>
      <c r="H405" s="85" t="s">
        <v>40</v>
      </c>
      <c r="I405" s="74" t="s">
        <v>41</v>
      </c>
      <c r="J405" s="115" t="s">
        <v>42</v>
      </c>
      <c r="K405" s="116" t="s">
        <v>43</v>
      </c>
      <c r="L405" s="74" t="s">
        <v>44</v>
      </c>
      <c r="M405" s="52"/>
    </row>
    <row r="406" spans="2:13" s="56" customFormat="1" ht="15.75" customHeight="1">
      <c r="B406" s="71" t="s">
        <v>45</v>
      </c>
      <c r="C406" s="82" t="s">
        <v>45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128"/>
      <c r="H406" s="129" t="s">
        <v>45</v>
      </c>
      <c r="I406" s="130" t="s">
        <v>45</v>
      </c>
      <c r="J406" s="261" t="e">
        <f>IF(#REF!="","―",#REF!)</f>
        <v>#REF!</v>
      </c>
      <c r="K406" s="261" t="e">
        <f>IF(#REF!="","―",#REF!)</f>
        <v>#REF!</v>
      </c>
      <c r="L406" s="261" t="e">
        <f>IF(#REF!="","―",#REF!)</f>
        <v>#REF!</v>
      </c>
      <c r="M406" s="52"/>
    </row>
    <row r="407" spans="2:13" s="56" customFormat="1" ht="15.75" customHeight="1">
      <c r="B407" s="69" t="s">
        <v>46</v>
      </c>
      <c r="C407" s="78" t="s">
        <v>47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128"/>
      <c r="H407" s="131" t="s">
        <v>46</v>
      </c>
      <c r="I407" s="132" t="s">
        <v>47</v>
      </c>
      <c r="J407" s="262" t="e">
        <f>IF(#REF!="","―",#REF!)</f>
        <v>#REF!</v>
      </c>
      <c r="K407" s="262" t="e">
        <f>IF(#REF!="","―",#REF!)</f>
        <v>#REF!</v>
      </c>
      <c r="L407" s="263" t="e">
        <f>IF(#REF!="","―",#REF!)</f>
        <v>#REF!</v>
      </c>
      <c r="M407" s="52"/>
    </row>
    <row r="408" spans="2:13" s="56" customFormat="1" ht="15.75" customHeight="1">
      <c r="B408" s="69"/>
      <c r="C408" s="78" t="s">
        <v>48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128"/>
      <c r="H408" s="131"/>
      <c r="I408" s="132" t="s">
        <v>48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52"/>
    </row>
    <row r="409" spans="2:17" s="56" customFormat="1" ht="15.75" customHeight="1">
      <c r="B409" s="69"/>
      <c r="C409" s="78" t="s">
        <v>49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128"/>
      <c r="H409" s="131"/>
      <c r="I409" s="132" t="s">
        <v>49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52"/>
      <c r="Q409" s="186"/>
    </row>
    <row r="410" spans="2:17" s="56" customFormat="1" ht="15.75" customHeight="1">
      <c r="B410" s="69"/>
      <c r="C410" s="78" t="s">
        <v>50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128"/>
      <c r="H410" s="131"/>
      <c r="I410" s="132" t="s">
        <v>50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52"/>
      <c r="Q410" s="187"/>
    </row>
    <row r="411" spans="2:17" s="56" customFormat="1" ht="15.75" customHeight="1">
      <c r="B411" s="69"/>
      <c r="C411" s="78" t="s">
        <v>51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128"/>
      <c r="H411" s="131"/>
      <c r="I411" s="132" t="s">
        <v>51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52"/>
      <c r="Q411" s="187"/>
    </row>
    <row r="412" spans="2:17" s="56" customFormat="1" ht="15.75" customHeight="1">
      <c r="B412" s="71"/>
      <c r="C412" s="82" t="s">
        <v>52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128"/>
      <c r="H412" s="129"/>
      <c r="I412" s="130" t="s">
        <v>52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52"/>
      <c r="Q412" s="187"/>
    </row>
    <row r="413" spans="2:17" s="56" customFormat="1" ht="15.75" customHeight="1">
      <c r="B413" s="69" t="s">
        <v>53</v>
      </c>
      <c r="C413" s="78" t="s">
        <v>188</v>
      </c>
      <c r="D413" s="267" t="e">
        <f>IF(#REF!="","―",#REF!)</f>
        <v>#REF!</v>
      </c>
      <c r="E413" s="267" t="e">
        <f>IF(#REF!="","―",#REF!)</f>
        <v>#REF!</v>
      </c>
      <c r="F413" s="263" t="e">
        <f>IF(#REF!="","―",#REF!)</f>
        <v>#REF!</v>
      </c>
      <c r="G413" s="128"/>
      <c r="H413" s="131" t="s">
        <v>53</v>
      </c>
      <c r="I413" s="78" t="s">
        <v>188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52"/>
      <c r="Q413" s="186"/>
    </row>
    <row r="414" spans="2:17" s="56" customFormat="1" ht="15.75" customHeight="1">
      <c r="B414" s="69"/>
      <c r="C414" s="78" t="s">
        <v>54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128"/>
      <c r="H414" s="131"/>
      <c r="I414" s="78" t="s">
        <v>54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52"/>
      <c r="Q414" s="186"/>
    </row>
    <row r="415" spans="2:17" s="56" customFormat="1" ht="15.75" customHeight="1">
      <c r="B415" s="69"/>
      <c r="C415" s="78" t="s">
        <v>189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128"/>
      <c r="H415" s="131"/>
      <c r="I415" s="78" t="s">
        <v>189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52"/>
      <c r="Q415" s="186"/>
    </row>
    <row r="416" spans="2:17" s="56" customFormat="1" ht="15.75" customHeight="1">
      <c r="B416" s="69"/>
      <c r="C416" s="78" t="s">
        <v>190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128"/>
      <c r="H416" s="131"/>
      <c r="I416" s="78" t="s">
        <v>190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52"/>
      <c r="Q416" s="186"/>
    </row>
    <row r="417" spans="2:17" s="56" customFormat="1" ht="15.75" customHeight="1">
      <c r="B417" s="69"/>
      <c r="C417" s="78" t="s">
        <v>191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128"/>
      <c r="H417" s="131"/>
      <c r="I417" s="78" t="s">
        <v>191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52"/>
      <c r="Q417" s="186"/>
    </row>
    <row r="418" spans="2:17" s="56" customFormat="1" ht="15.75" customHeight="1">
      <c r="B418" s="69"/>
      <c r="C418" s="78" t="s">
        <v>55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128"/>
      <c r="H418" s="131"/>
      <c r="I418" s="78" t="s">
        <v>55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52"/>
      <c r="Q418" s="186"/>
    </row>
    <row r="419" spans="2:17" s="56" customFormat="1" ht="15.75" customHeight="1">
      <c r="B419" s="69"/>
      <c r="C419" s="78" t="s">
        <v>192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128"/>
      <c r="H419" s="131"/>
      <c r="I419" s="78" t="s">
        <v>192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52"/>
      <c r="Q419" s="186"/>
    </row>
    <row r="420" spans="2:17" s="56" customFormat="1" ht="15.75" customHeight="1">
      <c r="B420" s="69"/>
      <c r="C420" s="78" t="s">
        <v>56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128"/>
      <c r="H420" s="131"/>
      <c r="I420" s="78" t="s">
        <v>56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52"/>
      <c r="Q420" s="186"/>
    </row>
    <row r="421" spans="2:17" s="56" customFormat="1" ht="15.75" customHeight="1">
      <c r="B421" s="71"/>
      <c r="C421" s="82" t="s">
        <v>193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128"/>
      <c r="H421" s="129"/>
      <c r="I421" s="82" t="s">
        <v>193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52"/>
      <c r="Q421" s="188"/>
    </row>
    <row r="422" spans="2:17" s="56" customFormat="1" ht="15.75" customHeight="1">
      <c r="B422" s="69" t="s">
        <v>57</v>
      </c>
      <c r="C422" s="78" t="s">
        <v>58</v>
      </c>
      <c r="D422" s="265" t="e">
        <f>IF(#REF!="","―",#REF!)</f>
        <v>#REF!</v>
      </c>
      <c r="E422" s="265" t="e">
        <f>IF(#REF!="","―",#REF!)</f>
        <v>#REF!</v>
      </c>
      <c r="F422" s="263" t="e">
        <f>IF(#REF!="","―",#REF!)</f>
        <v>#REF!</v>
      </c>
      <c r="G422" s="128"/>
      <c r="H422" s="131" t="s">
        <v>57</v>
      </c>
      <c r="I422" s="132" t="s">
        <v>58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52"/>
      <c r="Q422" s="188"/>
    </row>
    <row r="423" spans="2:17" s="56" customFormat="1" ht="15.75" customHeight="1">
      <c r="B423" s="69"/>
      <c r="C423" s="78" t="s">
        <v>59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128"/>
      <c r="H423" s="131"/>
      <c r="I423" s="132" t="s">
        <v>59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52"/>
      <c r="Q423" s="188"/>
    </row>
    <row r="424" spans="2:13" s="56" customFormat="1" ht="15.75" customHeight="1">
      <c r="B424" s="71"/>
      <c r="C424" s="82" t="s">
        <v>60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128"/>
      <c r="H424" s="129"/>
      <c r="I424" s="130" t="s">
        <v>60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52"/>
    </row>
    <row r="425" spans="2:13" s="56" customFormat="1" ht="15.75" customHeight="1">
      <c r="B425" s="69" t="s">
        <v>61</v>
      </c>
      <c r="C425" s="78" t="s">
        <v>62</v>
      </c>
      <c r="D425" s="267" t="e">
        <f>IF(#REF!="","―",#REF!)</f>
        <v>#REF!</v>
      </c>
      <c r="E425" s="267" t="e">
        <f>IF(#REF!="","―",#REF!)</f>
        <v>#REF!</v>
      </c>
      <c r="F425" s="263" t="e">
        <f>IF(#REF!="","―",#REF!)</f>
        <v>#REF!</v>
      </c>
      <c r="G425" s="128"/>
      <c r="H425" s="131" t="s">
        <v>61</v>
      </c>
      <c r="I425" s="132" t="s">
        <v>62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52"/>
    </row>
    <row r="426" spans="2:13" s="56" customFormat="1" ht="15.75" customHeight="1">
      <c r="B426" s="69"/>
      <c r="C426" s="78" t="s">
        <v>63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128"/>
      <c r="H426" s="131"/>
      <c r="I426" s="132" t="s">
        <v>63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52"/>
    </row>
    <row r="427" spans="2:13" s="56" customFormat="1" ht="15.75" customHeight="1">
      <c r="B427" s="69"/>
      <c r="C427" s="78" t="s">
        <v>64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128"/>
      <c r="H427" s="131"/>
      <c r="I427" s="132" t="s">
        <v>64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52"/>
    </row>
    <row r="428" spans="2:13" s="56" customFormat="1" ht="15.75" customHeight="1">
      <c r="B428" s="71"/>
      <c r="C428" s="82" t="s">
        <v>65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128"/>
      <c r="H428" s="129"/>
      <c r="I428" s="130" t="s">
        <v>65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52"/>
    </row>
    <row r="429" spans="2:13" s="56" customFormat="1" ht="15.75" customHeight="1">
      <c r="B429" s="69" t="s">
        <v>66</v>
      </c>
      <c r="C429" s="78" t="s">
        <v>67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128"/>
      <c r="H429" s="131" t="s">
        <v>66</v>
      </c>
      <c r="I429" s="132" t="s">
        <v>67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52"/>
    </row>
    <row r="430" spans="2:13" s="56" customFormat="1" ht="15.75" customHeight="1">
      <c r="B430" s="69"/>
      <c r="C430" s="78" t="s">
        <v>68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128"/>
      <c r="H430" s="131"/>
      <c r="I430" s="132" t="s">
        <v>68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52"/>
    </row>
    <row r="431" spans="2:13" s="56" customFormat="1" ht="15.75" customHeight="1">
      <c r="B431" s="69"/>
      <c r="C431" s="78" t="s">
        <v>69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128"/>
      <c r="H431" s="131"/>
      <c r="I431" s="132" t="s">
        <v>69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52"/>
    </row>
    <row r="432" spans="2:13" s="56" customFormat="1" ht="15.75" customHeight="1">
      <c r="B432" s="69"/>
      <c r="C432" s="78" t="s">
        <v>70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128"/>
      <c r="H432" s="131"/>
      <c r="I432" s="132" t="s">
        <v>70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52"/>
    </row>
    <row r="433" spans="2:13" s="56" customFormat="1" ht="15.75" customHeight="1">
      <c r="B433" s="69"/>
      <c r="C433" s="78" t="s">
        <v>71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128"/>
      <c r="H433" s="131"/>
      <c r="I433" s="132" t="s">
        <v>71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52"/>
    </row>
    <row r="434" spans="2:13" s="56" customFormat="1" ht="15.75" customHeight="1">
      <c r="B434" s="69"/>
      <c r="C434" s="78" t="s">
        <v>72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128"/>
      <c r="H434" s="131"/>
      <c r="I434" s="132" t="s">
        <v>72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52"/>
    </row>
    <row r="435" spans="2:13" s="56" customFormat="1" ht="15.75" customHeight="1">
      <c r="B435" s="71"/>
      <c r="C435" s="82" t="s">
        <v>73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128"/>
      <c r="H435" s="129"/>
      <c r="I435" s="130" t="s">
        <v>73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52"/>
    </row>
    <row r="436" spans="2:13" s="56" customFormat="1" ht="15.75" customHeight="1">
      <c r="B436" s="69" t="s">
        <v>74</v>
      </c>
      <c r="C436" s="78" t="s">
        <v>75</v>
      </c>
      <c r="D436" s="267" t="e">
        <f>IF(#REF!="","―",#REF!)</f>
        <v>#REF!</v>
      </c>
      <c r="E436" s="267" t="e">
        <f>IF(#REF!="","―",#REF!)</f>
        <v>#REF!</v>
      </c>
      <c r="F436" s="263" t="e">
        <f>IF(#REF!="","―",#REF!)</f>
        <v>#REF!</v>
      </c>
      <c r="G436" s="128"/>
      <c r="H436" s="131" t="s">
        <v>74</v>
      </c>
      <c r="I436" s="132" t="s">
        <v>75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52"/>
    </row>
    <row r="437" spans="2:13" s="56" customFormat="1" ht="15.75" customHeight="1">
      <c r="B437" s="69"/>
      <c r="C437" s="78" t="s">
        <v>76</v>
      </c>
      <c r="D437" s="267" t="e">
        <f>IF(#REF!="","―",#REF!)</f>
        <v>#REF!</v>
      </c>
      <c r="E437" s="267" t="e">
        <f>IF(#REF!="","―",#REF!)</f>
        <v>#REF!</v>
      </c>
      <c r="F437" s="262" t="e">
        <f>IF(#REF!="","―",#REF!)</f>
        <v>#REF!</v>
      </c>
      <c r="G437" s="128"/>
      <c r="H437" s="131"/>
      <c r="I437" s="132" t="s">
        <v>76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52"/>
    </row>
    <row r="438" spans="2:13" s="56" customFormat="1" ht="15.75" customHeight="1">
      <c r="B438" s="69"/>
      <c r="C438" s="78" t="s">
        <v>77</v>
      </c>
      <c r="D438" s="267" t="e">
        <f>IF(#REF!="","―",#REF!)</f>
        <v>#REF!</v>
      </c>
      <c r="E438" s="267" t="e">
        <f>IF(#REF!="","―",#REF!)</f>
        <v>#REF!</v>
      </c>
      <c r="F438" s="262" t="e">
        <f>IF(#REF!="","―",#REF!)</f>
        <v>#REF!</v>
      </c>
      <c r="G438" s="128"/>
      <c r="H438" s="131"/>
      <c r="I438" s="132" t="s">
        <v>77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52"/>
    </row>
    <row r="439" spans="2:13" s="56" customFormat="1" ht="15.75" customHeight="1">
      <c r="B439" s="69"/>
      <c r="C439" s="78" t="s">
        <v>78</v>
      </c>
      <c r="D439" s="267" t="e">
        <f>IF(#REF!="","―",#REF!)</f>
        <v>#REF!</v>
      </c>
      <c r="E439" s="267" t="e">
        <f>IF(#REF!="","―",#REF!)</f>
        <v>#REF!</v>
      </c>
      <c r="F439" s="262" t="e">
        <f>IF(#REF!="","―",#REF!)</f>
        <v>#REF!</v>
      </c>
      <c r="G439" s="128"/>
      <c r="H439" s="131"/>
      <c r="I439" s="132" t="s">
        <v>78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52"/>
    </row>
    <row r="440" spans="2:13" s="56" customFormat="1" ht="15.75" customHeight="1">
      <c r="B440" s="71"/>
      <c r="C440" s="82" t="s">
        <v>79</v>
      </c>
      <c r="D440" s="267" t="e">
        <f>IF(#REF!="","―",#REF!)</f>
        <v>#REF!</v>
      </c>
      <c r="E440" s="267" t="e">
        <f>IF(#REF!="","―",#REF!)</f>
        <v>#REF!</v>
      </c>
      <c r="F440" s="264" t="e">
        <f>IF(#REF!="","―",#REF!)</f>
        <v>#REF!</v>
      </c>
      <c r="G440" s="128"/>
      <c r="H440" s="129"/>
      <c r="I440" s="130" t="s">
        <v>79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52"/>
    </row>
    <row r="441" spans="2:13" s="56" customFormat="1" ht="15.75" customHeight="1">
      <c r="B441" s="69" t="s">
        <v>80</v>
      </c>
      <c r="C441" s="78" t="s">
        <v>81</v>
      </c>
      <c r="D441" s="265" t="e">
        <f>IF(#REF!="","―",#REF!)</f>
        <v>#REF!</v>
      </c>
      <c r="E441" s="265" t="e">
        <f>IF(#REF!="","―",#REF!)</f>
        <v>#REF!</v>
      </c>
      <c r="F441" s="263" t="e">
        <f>IF(#REF!="","―",#REF!)</f>
        <v>#REF!</v>
      </c>
      <c r="G441" s="128"/>
      <c r="H441" s="131" t="s">
        <v>80</v>
      </c>
      <c r="I441" s="132" t="s">
        <v>81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52"/>
    </row>
    <row r="442" spans="2:13" s="56" customFormat="1" ht="15.75" customHeight="1">
      <c r="B442" s="69"/>
      <c r="C442" s="78" t="s">
        <v>82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128"/>
      <c r="H442" s="131"/>
      <c r="I442" s="132" t="s">
        <v>82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52"/>
    </row>
    <row r="443" spans="2:13" s="56" customFormat="1" ht="15.75" customHeight="1">
      <c r="B443" s="69"/>
      <c r="C443" s="78" t="s">
        <v>83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128"/>
      <c r="H443" s="131"/>
      <c r="I443" s="132" t="s">
        <v>83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52"/>
    </row>
    <row r="444" spans="2:13" s="56" customFormat="1" ht="15.75" customHeight="1">
      <c r="B444" s="71"/>
      <c r="C444" s="82" t="s">
        <v>84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128"/>
      <c r="H444" s="129"/>
      <c r="I444" s="130" t="s">
        <v>84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52"/>
    </row>
    <row r="445" spans="2:13" s="56" customFormat="1" ht="15.75" customHeight="1">
      <c r="B445" s="69" t="s">
        <v>85</v>
      </c>
      <c r="C445" s="78" t="s">
        <v>86</v>
      </c>
      <c r="D445" s="267" t="e">
        <f>IF(#REF!="","―",#REF!)</f>
        <v>#REF!</v>
      </c>
      <c r="E445" s="267" t="e">
        <f>IF(#REF!="","―",#REF!)</f>
        <v>#REF!</v>
      </c>
      <c r="F445" s="262" t="e">
        <f>IF(#REF!="","―",#REF!)</f>
        <v>#REF!</v>
      </c>
      <c r="G445" s="128"/>
      <c r="H445" s="131" t="s">
        <v>85</v>
      </c>
      <c r="I445" s="78" t="s">
        <v>86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52"/>
    </row>
    <row r="446" spans="2:13" s="56" customFormat="1" ht="15.75" customHeight="1">
      <c r="B446" s="69"/>
      <c r="C446" s="78" t="s">
        <v>194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128"/>
      <c r="H446" s="131"/>
      <c r="I446" s="78" t="s">
        <v>194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52"/>
    </row>
    <row r="447" spans="2:13" s="56" customFormat="1" ht="15.75" customHeight="1">
      <c r="B447" s="69"/>
      <c r="C447" s="78" t="s">
        <v>195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128"/>
      <c r="H447" s="131"/>
      <c r="I447" s="78" t="s">
        <v>195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52"/>
    </row>
    <row r="448" spans="2:13" s="56" customFormat="1" ht="15.75" customHeight="1">
      <c r="B448" s="69"/>
      <c r="C448" s="78" t="s">
        <v>196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128"/>
      <c r="H448" s="131"/>
      <c r="I448" s="78" t="s">
        <v>196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52"/>
    </row>
    <row r="449" spans="2:13" s="56" customFormat="1" ht="15.75" customHeight="1">
      <c r="B449" s="69"/>
      <c r="C449" s="78" t="s">
        <v>197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128"/>
      <c r="H449" s="131"/>
      <c r="I449" s="78" t="s">
        <v>197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52"/>
    </row>
    <row r="450" spans="2:13" s="56" customFormat="1" ht="15.75" customHeight="1">
      <c r="B450" s="69"/>
      <c r="C450" s="78" t="s">
        <v>87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128"/>
      <c r="H450" s="131"/>
      <c r="I450" s="78" t="s">
        <v>87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52"/>
    </row>
    <row r="451" spans="2:13" s="56" customFormat="1" ht="15.75" customHeight="1">
      <c r="B451" s="69"/>
      <c r="C451" s="78" t="s">
        <v>198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128"/>
      <c r="H451" s="131"/>
      <c r="I451" s="78" t="s">
        <v>198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52"/>
    </row>
    <row r="452" spans="2:13" s="56" customFormat="1" ht="15.75" customHeight="1">
      <c r="B452" s="71"/>
      <c r="C452" s="82" t="s">
        <v>88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128"/>
      <c r="H452" s="129"/>
      <c r="I452" s="82" t="s">
        <v>88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52"/>
    </row>
    <row r="453" spans="2:13" s="56" customFormat="1" ht="15.75" customHeight="1">
      <c r="B453" s="59"/>
      <c r="C453" s="59"/>
      <c r="D453" s="60"/>
      <c r="E453" s="60"/>
      <c r="F453" s="60"/>
      <c r="G453" s="58"/>
      <c r="H453" s="59"/>
      <c r="I453" s="59"/>
      <c r="J453" s="60"/>
      <c r="K453" s="60"/>
      <c r="L453" s="60"/>
      <c r="M453" s="52"/>
    </row>
    <row r="454" spans="2:13" s="56" customFormat="1" ht="15.75" customHeight="1">
      <c r="B454" s="83"/>
      <c r="C454" s="84"/>
      <c r="D454" s="75" t="s">
        <v>42</v>
      </c>
      <c r="E454" s="119" t="s">
        <v>43</v>
      </c>
      <c r="F454" s="76" t="s">
        <v>44</v>
      </c>
      <c r="G454" s="22"/>
      <c r="H454" s="83"/>
      <c r="I454" s="84"/>
      <c r="J454" s="75" t="s">
        <v>42</v>
      </c>
      <c r="K454" s="119" t="s">
        <v>43</v>
      </c>
      <c r="L454" s="76" t="s">
        <v>44</v>
      </c>
      <c r="M454" s="52"/>
    </row>
    <row r="455" spans="2:13" s="56" customFormat="1" ht="15.75" customHeight="1">
      <c r="B455" s="77" t="s">
        <v>89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58"/>
      <c r="H455" s="77" t="s">
        <v>89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52"/>
    </row>
    <row r="456" spans="2:13" s="56" customFormat="1" ht="15.75" customHeight="1">
      <c r="B456" s="79" t="s">
        <v>90</v>
      </c>
      <c r="C456" s="80"/>
      <c r="D456" s="208">
        <f>'表-２_各〈全国、被災3県〉平均値'!D89</f>
        <v>3.18</v>
      </c>
      <c r="E456" s="209">
        <f>'表-２_各〈全国、被災3県〉平均値'!E89</f>
        <v>2.94</v>
      </c>
      <c r="F456" s="126">
        <f>'表-２_各〈全国、被災3県〉平均値'!F89</f>
        <v>2.19</v>
      </c>
      <c r="G456" s="58"/>
      <c r="H456" s="79" t="s">
        <v>90</v>
      </c>
      <c r="I456" s="80"/>
      <c r="J456" s="208">
        <f>'表-２_各〈全国、被災3県〉平均値'!J89</f>
        <v>3.4</v>
      </c>
      <c r="K456" s="209">
        <f>'表-２_各〈全国、被災3県〉平均値'!K89</f>
        <v>3.04</v>
      </c>
      <c r="L456" s="126">
        <f>'表-２_各〈全国、被災3県〉平均値'!L89</f>
        <v>2.28</v>
      </c>
      <c r="M456" s="52"/>
    </row>
    <row r="457" spans="2:13" s="56" customFormat="1" ht="15.75" customHeight="1">
      <c r="B457" s="79" t="s">
        <v>91</v>
      </c>
      <c r="C457" s="80"/>
      <c r="D457" s="208">
        <f>'公表資料（表-２）前月'!D456</f>
        <v>3.22</v>
      </c>
      <c r="E457" s="209">
        <f>'公表資料（表-２）前月'!E456</f>
        <v>3.01</v>
      </c>
      <c r="F457" s="126">
        <f>'公表資料（表-２）前月'!F456</f>
        <v>2.21</v>
      </c>
      <c r="G457" s="58"/>
      <c r="H457" s="79" t="s">
        <v>91</v>
      </c>
      <c r="I457" s="80"/>
      <c r="J457" s="208">
        <f>'公表資料（表-２）前月'!J456</f>
        <v>3.4</v>
      </c>
      <c r="K457" s="209">
        <f>'公表資料（表-２）前月'!K456</f>
        <v>3.09</v>
      </c>
      <c r="L457" s="126">
        <f>'公表資料（表-２）前月'!L456</f>
        <v>2.29</v>
      </c>
      <c r="M457" s="52"/>
    </row>
    <row r="458" spans="2:13" s="56" customFormat="1" ht="15.75" customHeight="1">
      <c r="B458" s="81" t="s">
        <v>92</v>
      </c>
      <c r="C458" s="82"/>
      <c r="D458" s="210">
        <f>D456-D457</f>
        <v>-0.040000000000000036</v>
      </c>
      <c r="E458" s="211">
        <f>E456-E457</f>
        <v>-0.06999999999999984</v>
      </c>
      <c r="F458" s="127">
        <f>F456-F457</f>
        <v>-0.020000000000000018</v>
      </c>
      <c r="G458" s="58"/>
      <c r="H458" s="81" t="s">
        <v>92</v>
      </c>
      <c r="I458" s="82"/>
      <c r="J458" s="210">
        <f>J456-J457</f>
        <v>0</v>
      </c>
      <c r="K458" s="211">
        <f>K456-K457</f>
        <v>-0.04999999999999982</v>
      </c>
      <c r="L458" s="127">
        <f>L456-L457</f>
        <v>-0.010000000000000231</v>
      </c>
      <c r="M458" s="52"/>
    </row>
    <row r="459" spans="2:13" s="56" customFormat="1" ht="15.75" customHeight="1">
      <c r="B459" s="59"/>
      <c r="C459" s="59"/>
      <c r="D459" s="60"/>
      <c r="E459" s="60"/>
      <c r="F459" s="60"/>
      <c r="G459" s="58"/>
      <c r="H459" s="59"/>
      <c r="I459" s="59"/>
      <c r="J459" s="60"/>
      <c r="K459" s="60"/>
      <c r="L459" s="60"/>
      <c r="M459" s="52"/>
    </row>
    <row r="460" spans="2:13" s="56" customFormat="1" ht="15.75" customHeight="1">
      <c r="B460" s="22" t="s">
        <v>93</v>
      </c>
      <c r="C460" s="22"/>
      <c r="D460" s="23"/>
      <c r="E460" s="23"/>
      <c r="F460" s="23"/>
      <c r="G460" s="22"/>
      <c r="H460" s="22" t="s">
        <v>93</v>
      </c>
      <c r="I460" s="22"/>
      <c r="J460" s="23"/>
      <c r="K460" s="23"/>
      <c r="L460" s="23"/>
      <c r="M460" s="52"/>
    </row>
    <row r="461" spans="2:13" s="56" customFormat="1" ht="15.75" customHeight="1">
      <c r="B461" s="73" t="s">
        <v>94</v>
      </c>
      <c r="C461" s="74"/>
      <c r="D461" s="75" t="s">
        <v>42</v>
      </c>
      <c r="E461" s="119" t="s">
        <v>43</v>
      </c>
      <c r="F461" s="76" t="s">
        <v>44</v>
      </c>
      <c r="G461" s="22"/>
      <c r="H461" s="73" t="s">
        <v>94</v>
      </c>
      <c r="I461" s="74"/>
      <c r="J461" s="75" t="s">
        <v>42</v>
      </c>
      <c r="K461" s="119" t="s">
        <v>43</v>
      </c>
      <c r="L461" s="76" t="s">
        <v>44</v>
      </c>
      <c r="M461" s="52"/>
    </row>
    <row r="462" spans="2:13" s="63" customFormat="1" ht="15.75" customHeight="1">
      <c r="B462" s="69" t="s">
        <v>45</v>
      </c>
      <c r="C462" s="70" t="s">
        <v>95</v>
      </c>
      <c r="D462" s="88">
        <f>'表-２_地域別平均値'!E214</f>
        <v>3.5</v>
      </c>
      <c r="E462" s="118">
        <f>'表-２_地域別平均値'!F214</f>
        <v>2.9</v>
      </c>
      <c r="F462" s="87">
        <f>'表-２_地域別平均値'!G214</f>
        <v>2.3</v>
      </c>
      <c r="G462" s="61"/>
      <c r="H462" s="69" t="s">
        <v>45</v>
      </c>
      <c r="I462" s="70" t="s">
        <v>95</v>
      </c>
      <c r="J462" s="88">
        <f>'表-２_地域別平均値'!E223</f>
        <v>3.6</v>
      </c>
      <c r="K462" s="118">
        <f>'表-２_地域別平均値'!F223</f>
        <v>3.1</v>
      </c>
      <c r="L462" s="87">
        <f>'表-２_地域別平均値'!G223</f>
        <v>2.6</v>
      </c>
      <c r="M462" s="62"/>
    </row>
    <row r="463" spans="2:13" s="63" customFormat="1" ht="15.75" customHeight="1">
      <c r="B463" s="69" t="s">
        <v>46</v>
      </c>
      <c r="C463" s="70" t="s">
        <v>96</v>
      </c>
      <c r="D463" s="88">
        <f>'表-２_地域別平均値'!E215</f>
        <v>3.1</v>
      </c>
      <c r="E463" s="118">
        <f>'表-２_地域別平均値'!F215</f>
        <v>2.9</v>
      </c>
      <c r="F463" s="87">
        <f>'表-２_地域別平均値'!G215</f>
        <v>2.2</v>
      </c>
      <c r="G463" s="61"/>
      <c r="H463" s="69" t="s">
        <v>46</v>
      </c>
      <c r="I463" s="70" t="s">
        <v>96</v>
      </c>
      <c r="J463" s="88">
        <f>'表-２_地域別平均値'!E224</f>
        <v>3.4</v>
      </c>
      <c r="K463" s="118">
        <f>'表-２_地域別平均値'!F224</f>
        <v>3</v>
      </c>
      <c r="L463" s="87">
        <f>'表-２_地域別平均値'!G224</f>
        <v>2.3</v>
      </c>
      <c r="M463" s="62"/>
    </row>
    <row r="464" spans="2:13" s="63" customFormat="1" ht="15.75" customHeight="1">
      <c r="B464" s="69" t="s">
        <v>53</v>
      </c>
      <c r="C464" s="70" t="s">
        <v>199</v>
      </c>
      <c r="D464" s="88">
        <f>'表-２_地域別平均値'!E216</f>
        <v>3.2</v>
      </c>
      <c r="E464" s="118">
        <f>'表-２_地域別平均値'!F216</f>
        <v>3</v>
      </c>
      <c r="F464" s="87">
        <f>'表-２_地域別平均値'!G216</f>
        <v>2.1</v>
      </c>
      <c r="G464" s="61"/>
      <c r="H464" s="69" t="s">
        <v>53</v>
      </c>
      <c r="I464" s="70" t="s">
        <v>199</v>
      </c>
      <c r="J464" s="88">
        <f>'表-２_地域別平均値'!E225</f>
        <v>3.3</v>
      </c>
      <c r="K464" s="118">
        <f>'表-２_地域別平均値'!F225</f>
        <v>3</v>
      </c>
      <c r="L464" s="87">
        <f>'表-２_地域別平均値'!G225</f>
        <v>2.1</v>
      </c>
      <c r="M464" s="62"/>
    </row>
    <row r="465" spans="2:13" s="63" customFormat="1" ht="15.75" customHeight="1">
      <c r="B465" s="69" t="s">
        <v>57</v>
      </c>
      <c r="C465" s="70" t="s">
        <v>97</v>
      </c>
      <c r="D465" s="88">
        <f>'表-２_地域別平均値'!E217</f>
        <v>3.1</v>
      </c>
      <c r="E465" s="118">
        <f>'表-２_地域別平均値'!F217</f>
        <v>2.9</v>
      </c>
      <c r="F465" s="87">
        <f>'表-２_地域別平均値'!G217</f>
        <v>2</v>
      </c>
      <c r="G465" s="61"/>
      <c r="H465" s="69" t="s">
        <v>57</v>
      </c>
      <c r="I465" s="70" t="s">
        <v>97</v>
      </c>
      <c r="J465" s="88">
        <f>'表-２_地域別平均値'!E226</f>
        <v>3.4</v>
      </c>
      <c r="K465" s="118">
        <f>'表-２_地域別平均値'!F226</f>
        <v>3</v>
      </c>
      <c r="L465" s="87">
        <f>'表-２_地域別平均値'!G226</f>
        <v>2.3</v>
      </c>
      <c r="M465" s="62"/>
    </row>
    <row r="466" spans="2:13" s="63" customFormat="1" ht="15.75" customHeight="1">
      <c r="B466" s="69" t="s">
        <v>61</v>
      </c>
      <c r="C466" s="70" t="s">
        <v>98</v>
      </c>
      <c r="D466" s="88">
        <f>'表-２_地域別平均値'!E218</f>
        <v>3.1</v>
      </c>
      <c r="E466" s="118">
        <f>'表-２_地域別平均値'!F218</f>
        <v>2.9</v>
      </c>
      <c r="F466" s="87">
        <f>'表-２_地域別平均値'!G218</f>
        <v>2</v>
      </c>
      <c r="G466" s="61"/>
      <c r="H466" s="69" t="s">
        <v>61</v>
      </c>
      <c r="I466" s="70" t="s">
        <v>98</v>
      </c>
      <c r="J466" s="88">
        <f>'表-２_地域別平均値'!E227</f>
        <v>3.3</v>
      </c>
      <c r="K466" s="118">
        <f>'表-２_地域別平均値'!F227</f>
        <v>3.1</v>
      </c>
      <c r="L466" s="87">
        <f>'表-２_地域別平均値'!G227</f>
        <v>2.3</v>
      </c>
      <c r="M466" s="62"/>
    </row>
    <row r="467" spans="2:13" s="63" customFormat="1" ht="15.75" customHeight="1">
      <c r="B467" s="69" t="s">
        <v>66</v>
      </c>
      <c r="C467" s="70" t="s">
        <v>99</v>
      </c>
      <c r="D467" s="88">
        <f>'表-２_地域別平均値'!E219</f>
        <v>3.1</v>
      </c>
      <c r="E467" s="118">
        <f>'表-２_地域別平均値'!F219</f>
        <v>2.9</v>
      </c>
      <c r="F467" s="87">
        <f>'表-２_地域別平均値'!G219</f>
        <v>2.1</v>
      </c>
      <c r="G467" s="61"/>
      <c r="H467" s="69" t="s">
        <v>66</v>
      </c>
      <c r="I467" s="70" t="s">
        <v>99</v>
      </c>
      <c r="J467" s="88">
        <f>'表-２_地域別平均値'!E228</f>
        <v>3.3</v>
      </c>
      <c r="K467" s="118">
        <f>'表-２_地域別平均値'!F228</f>
        <v>2.9</v>
      </c>
      <c r="L467" s="87">
        <f>'表-２_地域別平均値'!G228</f>
        <v>2.1</v>
      </c>
      <c r="M467" s="62"/>
    </row>
    <row r="468" spans="2:13" s="63" customFormat="1" ht="15.75" customHeight="1">
      <c r="B468" s="69" t="s">
        <v>74</v>
      </c>
      <c r="C468" s="70" t="s">
        <v>100</v>
      </c>
      <c r="D468" s="88">
        <f>'表-２_地域別平均値'!E220</f>
        <v>3.3</v>
      </c>
      <c r="E468" s="118">
        <f>'表-２_地域別平均値'!F220</f>
        <v>3.1</v>
      </c>
      <c r="F468" s="87">
        <f>'表-２_地域別平均値'!G220</f>
        <v>2.4</v>
      </c>
      <c r="G468" s="61"/>
      <c r="H468" s="69" t="s">
        <v>74</v>
      </c>
      <c r="I468" s="70" t="s">
        <v>100</v>
      </c>
      <c r="J468" s="88">
        <f>'表-２_地域別平均値'!E229</f>
        <v>3.5</v>
      </c>
      <c r="K468" s="118">
        <f>'表-２_地域別平均値'!F229</f>
        <v>3.2</v>
      </c>
      <c r="L468" s="87">
        <f>'表-２_地域別平均値'!G229</f>
        <v>2.5</v>
      </c>
      <c r="M468" s="62"/>
    </row>
    <row r="469" spans="2:13" s="63" customFormat="1" ht="15.75" customHeight="1">
      <c r="B469" s="69" t="s">
        <v>80</v>
      </c>
      <c r="C469" s="70" t="s">
        <v>98</v>
      </c>
      <c r="D469" s="88">
        <f>'表-２_地域別平均値'!E221</f>
        <v>3.2</v>
      </c>
      <c r="E469" s="118">
        <f>'表-２_地域別平均値'!F221</f>
        <v>3.1</v>
      </c>
      <c r="F469" s="87">
        <f>'表-２_地域別平均値'!G221</f>
        <v>2.3</v>
      </c>
      <c r="G469" s="61"/>
      <c r="H469" s="69" t="s">
        <v>80</v>
      </c>
      <c r="I469" s="70" t="s">
        <v>98</v>
      </c>
      <c r="J469" s="88">
        <f>'表-２_地域別平均値'!E230</f>
        <v>3.2</v>
      </c>
      <c r="K469" s="118">
        <f>'表-２_地域別平均値'!F230</f>
        <v>3.2</v>
      </c>
      <c r="L469" s="87">
        <f>'表-２_地域別平均値'!G230</f>
        <v>2</v>
      </c>
      <c r="M469" s="62"/>
    </row>
    <row r="470" spans="2:13" s="63" customFormat="1" ht="15.75" customHeight="1">
      <c r="B470" s="71" t="s">
        <v>85</v>
      </c>
      <c r="C470" s="72" t="s">
        <v>200</v>
      </c>
      <c r="D470" s="89">
        <f>'表-２_地域別平均値'!E222</f>
        <v>3.1</v>
      </c>
      <c r="E470" s="117">
        <f>'表-２_地域別平均値'!F222</f>
        <v>3</v>
      </c>
      <c r="F470" s="86">
        <f>'表-２_地域別平均値'!G222</f>
        <v>2.4</v>
      </c>
      <c r="G470" s="61"/>
      <c r="H470" s="71" t="s">
        <v>85</v>
      </c>
      <c r="I470" s="72" t="s">
        <v>200</v>
      </c>
      <c r="J470" s="89">
        <f>'表-２_地域別平均値'!E231</f>
        <v>3.4</v>
      </c>
      <c r="K470" s="117">
        <f>'表-２_地域別平均値'!F231</f>
        <v>3</v>
      </c>
      <c r="L470" s="86">
        <f>'表-２_地域別平均値'!G231</f>
        <v>2.6</v>
      </c>
      <c r="M470" s="62"/>
    </row>
    <row r="471" spans="2:12" ht="13.5" customHeight="1"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</row>
    <row r="472" spans="2:12" ht="13.5" customHeight="1">
      <c r="B472" s="64" t="s">
        <v>101</v>
      </c>
      <c r="C472" s="61"/>
      <c r="D472" s="61"/>
      <c r="E472" s="61"/>
      <c r="F472" s="61"/>
      <c r="G472" s="61"/>
      <c r="H472" s="61"/>
      <c r="I472" s="61"/>
      <c r="J472" s="61"/>
      <c r="K472" s="61"/>
      <c r="L472" s="61"/>
    </row>
    <row r="473" spans="2:12" ht="13.5" customHeight="1">
      <c r="B473" s="67" t="s">
        <v>102</v>
      </c>
      <c r="C473" s="568" t="s">
        <v>168</v>
      </c>
      <c r="D473" s="570"/>
      <c r="E473" s="570"/>
      <c r="F473" s="570"/>
      <c r="G473" s="570"/>
      <c r="H473" s="570"/>
      <c r="I473" s="570"/>
      <c r="J473" s="570"/>
      <c r="K473" s="570"/>
      <c r="L473" s="570"/>
    </row>
    <row r="474" spans="2:12" ht="13.5" customHeight="1">
      <c r="B474" s="61"/>
      <c r="C474" s="569" t="s">
        <v>169</v>
      </c>
      <c r="D474" s="569"/>
      <c r="E474" s="569"/>
      <c r="F474" s="569"/>
      <c r="G474" s="569"/>
      <c r="H474" s="569"/>
      <c r="I474" s="569"/>
      <c r="J474" s="569"/>
      <c r="K474" s="569"/>
      <c r="L474" s="569"/>
    </row>
    <row r="475" spans="2:12" ht="13.5" customHeight="1">
      <c r="B475" s="67" t="s">
        <v>103</v>
      </c>
      <c r="C475" s="568" t="s">
        <v>172</v>
      </c>
      <c r="D475" s="568"/>
      <c r="E475" s="568"/>
      <c r="F475" s="568"/>
      <c r="G475" s="568"/>
      <c r="H475" s="568"/>
      <c r="I475" s="568"/>
      <c r="J475" s="568"/>
      <c r="K475" s="568"/>
      <c r="L475" s="568"/>
    </row>
    <row r="476" spans="2:12" ht="13.5" customHeight="1">
      <c r="B476" s="61"/>
      <c r="C476" s="569" t="s">
        <v>173</v>
      </c>
      <c r="D476" s="569"/>
      <c r="E476" s="569"/>
      <c r="F476" s="569"/>
      <c r="G476" s="569"/>
      <c r="H476" s="569"/>
      <c r="I476" s="569"/>
      <c r="J476" s="569"/>
      <c r="K476" s="569"/>
      <c r="L476" s="569"/>
    </row>
    <row r="477" spans="2:12" ht="13.5" customHeight="1">
      <c r="B477" s="67" t="s">
        <v>104</v>
      </c>
      <c r="C477" s="568" t="s">
        <v>170</v>
      </c>
      <c r="D477" s="568"/>
      <c r="E477" s="568"/>
      <c r="F477" s="568"/>
      <c r="G477" s="568"/>
      <c r="H477" s="568"/>
      <c r="I477" s="568"/>
      <c r="J477" s="568"/>
      <c r="K477" s="568"/>
      <c r="L477" s="568"/>
    </row>
    <row r="478" spans="2:12" ht="13.5" customHeight="1">
      <c r="B478" s="61"/>
      <c r="C478" s="569" t="s">
        <v>171</v>
      </c>
      <c r="D478" s="569"/>
      <c r="E478" s="569"/>
      <c r="F478" s="569"/>
      <c r="G478" s="569"/>
      <c r="H478" s="569"/>
      <c r="I478" s="569"/>
      <c r="J478" s="569"/>
      <c r="K478" s="569"/>
      <c r="L478" s="569"/>
    </row>
    <row r="479" spans="2:12" ht="13.5" customHeight="1"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</row>
    <row r="480" spans="2:12" ht="13.5" customHeight="1"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</row>
    <row r="481" spans="2:12" ht="17.25"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90" t="s">
        <v>184</v>
      </c>
    </row>
    <row r="482" spans="2:12" ht="27" customHeight="1">
      <c r="B482" s="19"/>
      <c r="C482" s="20"/>
      <c r="D482" s="68"/>
      <c r="E482" s="68"/>
      <c r="F482" s="68"/>
      <c r="G482" s="68"/>
      <c r="H482" s="68"/>
      <c r="I482" s="68"/>
      <c r="J482" s="68"/>
      <c r="K482" s="68"/>
      <c r="L482" s="68"/>
    </row>
    <row r="483" spans="2:12" ht="27" customHeight="1"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</row>
    <row r="484" spans="2:12" ht="27" customHeight="1">
      <c r="B484" s="50" t="s">
        <v>242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56" customFormat="1" ht="15.75" customHeight="1">
      <c r="B485" s="85" t="s">
        <v>40</v>
      </c>
      <c r="C485" s="74" t="s">
        <v>41</v>
      </c>
      <c r="D485" s="116" t="s">
        <v>42</v>
      </c>
      <c r="E485" s="116" t="s">
        <v>43</v>
      </c>
      <c r="F485" s="116" t="s">
        <v>44</v>
      </c>
      <c r="G485" s="22"/>
      <c r="H485" s="24"/>
      <c r="I485" s="24"/>
      <c r="J485" s="24"/>
      <c r="K485" s="24"/>
      <c r="L485" s="24"/>
      <c r="M485" s="52"/>
    </row>
    <row r="486" spans="2:13" s="56" customFormat="1" ht="15.75" customHeight="1">
      <c r="B486" s="71" t="s">
        <v>45</v>
      </c>
      <c r="C486" s="82" t="s">
        <v>45</v>
      </c>
      <c r="D486" s="218" t="e">
        <f>IF(#REF!="","―",#REF!)</f>
        <v>#REF!</v>
      </c>
      <c r="E486" s="218" t="e">
        <f>IF(#REF!="","―",#REF!)</f>
        <v>#REF!</v>
      </c>
      <c r="F486" s="219" t="s">
        <v>27</v>
      </c>
      <c r="G486" s="128"/>
      <c r="H486" s="215"/>
      <c r="I486" s="215"/>
      <c r="J486" s="216"/>
      <c r="K486" s="216"/>
      <c r="L486" s="216"/>
      <c r="M486" s="52"/>
    </row>
    <row r="487" spans="2:13" s="56" customFormat="1" ht="15.75" customHeight="1">
      <c r="B487" s="69" t="s">
        <v>46</v>
      </c>
      <c r="C487" s="78" t="s">
        <v>47</v>
      </c>
      <c r="D487" s="220" t="e">
        <f>IF(#REF!="","―",#REF!)</f>
        <v>#REF!</v>
      </c>
      <c r="E487" s="221" t="e">
        <f>IF(#REF!="","―",#REF!)</f>
        <v>#REF!</v>
      </c>
      <c r="F487" s="221" t="s">
        <v>27</v>
      </c>
      <c r="G487" s="128"/>
      <c r="H487" s="215"/>
      <c r="I487" s="215"/>
      <c r="J487" s="216"/>
      <c r="K487" s="216"/>
      <c r="L487" s="216"/>
      <c r="M487" s="52"/>
    </row>
    <row r="488" spans="2:13" s="56" customFormat="1" ht="15.75" customHeight="1">
      <c r="B488" s="69"/>
      <c r="C488" s="78" t="s">
        <v>48</v>
      </c>
      <c r="D488" s="220" t="e">
        <f>IF(#REF!="","―",#REF!)</f>
        <v>#REF!</v>
      </c>
      <c r="E488" s="220" t="e">
        <f>IF(#REF!="","―",#REF!)</f>
        <v>#REF!</v>
      </c>
      <c r="F488" s="220" t="s">
        <v>27</v>
      </c>
      <c r="G488" s="128"/>
      <c r="H488" s="215"/>
      <c r="I488" s="215"/>
      <c r="J488" s="216"/>
      <c r="K488" s="216"/>
      <c r="L488" s="216"/>
      <c r="M488" s="52"/>
    </row>
    <row r="489" spans="2:17" s="56" customFormat="1" ht="15.75" customHeight="1">
      <c r="B489" s="69"/>
      <c r="C489" s="78" t="s">
        <v>49</v>
      </c>
      <c r="D489" s="220" t="e">
        <f>IF(#REF!="","―",#REF!)</f>
        <v>#REF!</v>
      </c>
      <c r="E489" s="220" t="e">
        <f>IF(#REF!="","―",#REF!)</f>
        <v>#REF!</v>
      </c>
      <c r="F489" s="220" t="s">
        <v>27</v>
      </c>
      <c r="G489" s="128"/>
      <c r="H489" s="215"/>
      <c r="I489" s="215"/>
      <c r="J489" s="216"/>
      <c r="K489" s="216"/>
      <c r="L489" s="216"/>
      <c r="M489" s="52"/>
      <c r="N489" s="186"/>
      <c r="O489" s="186"/>
      <c r="P489" s="186"/>
      <c r="Q489" s="186"/>
    </row>
    <row r="490" spans="2:17" s="56" customFormat="1" ht="15.75" customHeight="1">
      <c r="B490" s="69"/>
      <c r="C490" s="78" t="s">
        <v>50</v>
      </c>
      <c r="D490" s="220" t="e">
        <f>IF(#REF!="","―",#REF!)</f>
        <v>#REF!</v>
      </c>
      <c r="E490" s="220" t="e">
        <f>IF(#REF!="","―",#REF!)</f>
        <v>#REF!</v>
      </c>
      <c r="F490" s="220" t="s">
        <v>27</v>
      </c>
      <c r="G490" s="128"/>
      <c r="H490" s="215"/>
      <c r="I490" s="215"/>
      <c r="J490" s="216"/>
      <c r="K490" s="216"/>
      <c r="L490" s="216"/>
      <c r="M490" s="52"/>
      <c r="N490" s="187"/>
      <c r="O490" s="187"/>
      <c r="P490" s="187"/>
      <c r="Q490" s="187"/>
    </row>
    <row r="491" spans="2:17" s="56" customFormat="1" ht="15.75" customHeight="1">
      <c r="B491" s="69"/>
      <c r="C491" s="78" t="s">
        <v>51</v>
      </c>
      <c r="D491" s="220" t="e">
        <f>IF(#REF!="","―",#REF!)</f>
        <v>#REF!</v>
      </c>
      <c r="E491" s="220" t="e">
        <f>IF(#REF!="","―",#REF!)</f>
        <v>#REF!</v>
      </c>
      <c r="F491" s="220" t="s">
        <v>27</v>
      </c>
      <c r="G491" s="128"/>
      <c r="H491" s="215"/>
      <c r="I491" s="215"/>
      <c r="J491" s="216"/>
      <c r="K491" s="216"/>
      <c r="L491" s="216"/>
      <c r="M491" s="52"/>
      <c r="N491" s="187"/>
      <c r="O491" s="187"/>
      <c r="P491" s="187"/>
      <c r="Q491" s="187"/>
    </row>
    <row r="492" spans="2:17" s="56" customFormat="1" ht="15.75" customHeight="1">
      <c r="B492" s="71"/>
      <c r="C492" s="82" t="s">
        <v>52</v>
      </c>
      <c r="D492" s="222" t="e">
        <f>IF(#REF!="","―",#REF!)</f>
        <v>#REF!</v>
      </c>
      <c r="E492" s="222" t="e">
        <f>IF(#REF!="","―",#REF!)</f>
        <v>#REF!</v>
      </c>
      <c r="F492" s="222" t="s">
        <v>27</v>
      </c>
      <c r="G492" s="128"/>
      <c r="H492" s="215"/>
      <c r="I492" s="215"/>
      <c r="J492" s="216"/>
      <c r="K492" s="216"/>
      <c r="L492" s="216"/>
      <c r="M492" s="52"/>
      <c r="N492" s="187"/>
      <c r="O492" s="187"/>
      <c r="P492" s="187"/>
      <c r="Q492" s="187"/>
    </row>
    <row r="493" spans="2:17" s="56" customFormat="1" ht="15.75" customHeight="1">
      <c r="B493" s="69" t="s">
        <v>53</v>
      </c>
      <c r="C493" s="78" t="s">
        <v>188</v>
      </c>
      <c r="D493" s="221" t="e">
        <f>IF(#REF!="","―",#REF!)</f>
        <v>#REF!</v>
      </c>
      <c r="E493" s="221" t="e">
        <f>IF(#REF!="","―",#REF!)</f>
        <v>#REF!</v>
      </c>
      <c r="F493" s="221" t="s">
        <v>27</v>
      </c>
      <c r="G493" s="128"/>
      <c r="H493" s="215"/>
      <c r="I493" s="24"/>
      <c r="J493" s="216"/>
      <c r="K493" s="216"/>
      <c r="L493" s="216"/>
      <c r="M493" s="52"/>
      <c r="N493" s="186"/>
      <c r="O493" s="186"/>
      <c r="P493" s="186"/>
      <c r="Q493" s="186"/>
    </row>
    <row r="494" spans="2:17" s="56" customFormat="1" ht="15.75" customHeight="1">
      <c r="B494" s="69"/>
      <c r="C494" s="78" t="s">
        <v>54</v>
      </c>
      <c r="D494" s="220" t="e">
        <f>IF(#REF!="","―",#REF!)</f>
        <v>#REF!</v>
      </c>
      <c r="E494" s="220" t="e">
        <f>IF(#REF!="","―",#REF!)</f>
        <v>#REF!</v>
      </c>
      <c r="F494" s="220" t="s">
        <v>27</v>
      </c>
      <c r="G494" s="128"/>
      <c r="H494" s="215"/>
      <c r="I494" s="24"/>
      <c r="J494" s="216"/>
      <c r="K494" s="216"/>
      <c r="L494" s="216"/>
      <c r="M494" s="52"/>
      <c r="N494" s="186"/>
      <c r="O494" s="186"/>
      <c r="P494" s="186"/>
      <c r="Q494" s="186"/>
    </row>
    <row r="495" spans="2:17" s="56" customFormat="1" ht="15.75" customHeight="1">
      <c r="B495" s="69"/>
      <c r="C495" s="78" t="s">
        <v>189</v>
      </c>
      <c r="D495" s="220" t="e">
        <f>IF(#REF!="","―",#REF!)</f>
        <v>#REF!</v>
      </c>
      <c r="E495" s="220" t="e">
        <f>IF(#REF!="","―",#REF!)</f>
        <v>#REF!</v>
      </c>
      <c r="F495" s="220" t="s">
        <v>27</v>
      </c>
      <c r="G495" s="128"/>
      <c r="H495" s="215"/>
      <c r="I495" s="24"/>
      <c r="J495" s="216"/>
      <c r="K495" s="216"/>
      <c r="L495" s="216"/>
      <c r="M495" s="52"/>
      <c r="N495" s="186"/>
      <c r="O495" s="186"/>
      <c r="P495" s="186"/>
      <c r="Q495" s="186"/>
    </row>
    <row r="496" spans="2:17" s="56" customFormat="1" ht="15.75" customHeight="1">
      <c r="B496" s="69"/>
      <c r="C496" s="78" t="s">
        <v>190</v>
      </c>
      <c r="D496" s="220" t="e">
        <f>IF(#REF!="","―",#REF!)</f>
        <v>#REF!</v>
      </c>
      <c r="E496" s="220" t="e">
        <f>IF(#REF!="","―",#REF!)</f>
        <v>#REF!</v>
      </c>
      <c r="F496" s="220" t="s">
        <v>27</v>
      </c>
      <c r="G496" s="128"/>
      <c r="H496" s="215"/>
      <c r="I496" s="24"/>
      <c r="J496" s="216"/>
      <c r="K496" s="216"/>
      <c r="L496" s="216"/>
      <c r="M496" s="52"/>
      <c r="N496" s="186"/>
      <c r="O496" s="186"/>
      <c r="P496" s="186"/>
      <c r="Q496" s="186"/>
    </row>
    <row r="497" spans="2:17" s="56" customFormat="1" ht="15.75" customHeight="1">
      <c r="B497" s="69"/>
      <c r="C497" s="78" t="s">
        <v>191</v>
      </c>
      <c r="D497" s="220" t="e">
        <f>IF(#REF!="","―",#REF!)</f>
        <v>#REF!</v>
      </c>
      <c r="E497" s="220" t="e">
        <f>IF(#REF!="","―",#REF!)</f>
        <v>#REF!</v>
      </c>
      <c r="F497" s="220" t="s">
        <v>27</v>
      </c>
      <c r="G497" s="128"/>
      <c r="H497" s="215"/>
      <c r="I497" s="24"/>
      <c r="J497" s="216"/>
      <c r="K497" s="216"/>
      <c r="L497" s="216"/>
      <c r="M497" s="52"/>
      <c r="N497" s="186"/>
      <c r="O497" s="186"/>
      <c r="P497" s="186"/>
      <c r="Q497" s="186"/>
    </row>
    <row r="498" spans="2:17" s="56" customFormat="1" ht="15.75" customHeight="1">
      <c r="B498" s="69"/>
      <c r="C498" s="78" t="s">
        <v>55</v>
      </c>
      <c r="D498" s="220" t="e">
        <f>IF(#REF!="","―",#REF!)</f>
        <v>#REF!</v>
      </c>
      <c r="E498" s="220" t="e">
        <f>IF(#REF!="","―",#REF!)</f>
        <v>#REF!</v>
      </c>
      <c r="F498" s="220" t="s">
        <v>27</v>
      </c>
      <c r="G498" s="128"/>
      <c r="H498" s="215"/>
      <c r="I498" s="24"/>
      <c r="J498" s="216"/>
      <c r="K498" s="216"/>
      <c r="L498" s="216"/>
      <c r="M498" s="52"/>
      <c r="N498" s="186"/>
      <c r="O498" s="186"/>
      <c r="P498" s="186"/>
      <c r="Q498" s="186"/>
    </row>
    <row r="499" spans="2:17" s="56" customFormat="1" ht="15.75" customHeight="1">
      <c r="B499" s="69"/>
      <c r="C499" s="78" t="s">
        <v>192</v>
      </c>
      <c r="D499" s="220" t="e">
        <f>IF(#REF!="","―",#REF!)</f>
        <v>#REF!</v>
      </c>
      <c r="E499" s="220" t="e">
        <f>IF(#REF!="","―",#REF!)</f>
        <v>#REF!</v>
      </c>
      <c r="F499" s="220" t="s">
        <v>27</v>
      </c>
      <c r="G499" s="128"/>
      <c r="H499" s="215"/>
      <c r="I499" s="24"/>
      <c r="J499" s="216"/>
      <c r="K499" s="216"/>
      <c r="L499" s="216"/>
      <c r="M499" s="52"/>
      <c r="N499" s="186"/>
      <c r="O499" s="186"/>
      <c r="P499" s="186"/>
      <c r="Q499" s="186"/>
    </row>
    <row r="500" spans="2:17" s="56" customFormat="1" ht="15.75" customHeight="1">
      <c r="B500" s="69"/>
      <c r="C500" s="78" t="s">
        <v>56</v>
      </c>
      <c r="D500" s="220" t="e">
        <f>IF(#REF!="","―",#REF!)</f>
        <v>#REF!</v>
      </c>
      <c r="E500" s="220" t="e">
        <f>IF(#REF!="","―",#REF!)</f>
        <v>#REF!</v>
      </c>
      <c r="F500" s="220" t="s">
        <v>27</v>
      </c>
      <c r="G500" s="128"/>
      <c r="H500" s="215"/>
      <c r="I500" s="24"/>
      <c r="J500" s="216"/>
      <c r="K500" s="216"/>
      <c r="L500" s="216"/>
      <c r="M500" s="52"/>
      <c r="N500" s="186"/>
      <c r="O500" s="186"/>
      <c r="P500" s="186"/>
      <c r="Q500" s="186"/>
    </row>
    <row r="501" spans="2:17" s="56" customFormat="1" ht="15.75" customHeight="1">
      <c r="B501" s="71"/>
      <c r="C501" s="82" t="s">
        <v>193</v>
      </c>
      <c r="D501" s="222" t="e">
        <f>IF(#REF!="","―",#REF!)</f>
        <v>#REF!</v>
      </c>
      <c r="E501" s="222" t="e">
        <f>IF(#REF!="","―",#REF!)</f>
        <v>#REF!</v>
      </c>
      <c r="F501" s="222" t="s">
        <v>27</v>
      </c>
      <c r="G501" s="128"/>
      <c r="H501" s="215"/>
      <c r="I501" s="24"/>
      <c r="J501" s="216"/>
      <c r="K501" s="216"/>
      <c r="L501" s="216"/>
      <c r="M501" s="52"/>
      <c r="N501" s="187"/>
      <c r="O501" s="187"/>
      <c r="P501" s="187"/>
      <c r="Q501" s="188"/>
    </row>
    <row r="502" spans="2:17" s="56" customFormat="1" ht="15.75" customHeight="1">
      <c r="B502" s="69" t="s">
        <v>57</v>
      </c>
      <c r="C502" s="78" t="s">
        <v>58</v>
      </c>
      <c r="D502" s="221" t="e">
        <f>IF(#REF!="","―",#REF!)</f>
        <v>#REF!</v>
      </c>
      <c r="E502" s="221" t="e">
        <f>IF(#REF!="","―",#REF!)</f>
        <v>#REF!</v>
      </c>
      <c r="F502" s="221" t="s">
        <v>27</v>
      </c>
      <c r="G502" s="128"/>
      <c r="H502" s="215"/>
      <c r="I502" s="215"/>
      <c r="J502" s="216"/>
      <c r="K502" s="216"/>
      <c r="L502" s="216"/>
      <c r="M502" s="52"/>
      <c r="N502" s="187"/>
      <c r="O502" s="187"/>
      <c r="P502" s="187"/>
      <c r="Q502" s="188"/>
    </row>
    <row r="503" spans="2:17" s="56" customFormat="1" ht="15.75" customHeight="1">
      <c r="B503" s="69"/>
      <c r="C503" s="78" t="s">
        <v>59</v>
      </c>
      <c r="D503" s="220" t="e">
        <f>IF(#REF!="","―",#REF!)</f>
        <v>#REF!</v>
      </c>
      <c r="E503" s="220" t="e">
        <f>IF(#REF!="","―",#REF!)</f>
        <v>#REF!</v>
      </c>
      <c r="F503" s="220" t="s">
        <v>27</v>
      </c>
      <c r="G503" s="128"/>
      <c r="H503" s="215"/>
      <c r="I503" s="215"/>
      <c r="J503" s="216"/>
      <c r="K503" s="216"/>
      <c r="L503" s="216"/>
      <c r="M503" s="52"/>
      <c r="N503" s="187"/>
      <c r="O503" s="187"/>
      <c r="P503" s="187"/>
      <c r="Q503" s="188"/>
    </row>
    <row r="504" spans="2:13" s="56" customFormat="1" ht="15.75" customHeight="1">
      <c r="B504" s="71"/>
      <c r="C504" s="82" t="s">
        <v>60</v>
      </c>
      <c r="D504" s="222" t="e">
        <f>IF(#REF!="","―",#REF!)</f>
        <v>#REF!</v>
      </c>
      <c r="E504" s="222" t="e">
        <f>IF(#REF!="","―",#REF!)</f>
        <v>#REF!</v>
      </c>
      <c r="F504" s="222" t="s">
        <v>27</v>
      </c>
      <c r="G504" s="128"/>
      <c r="H504" s="215"/>
      <c r="I504" s="215"/>
      <c r="J504" s="216"/>
      <c r="K504" s="216"/>
      <c r="L504" s="216"/>
      <c r="M504" s="52"/>
    </row>
    <row r="505" spans="2:13" s="56" customFormat="1" ht="15.75" customHeight="1">
      <c r="B505" s="69" t="s">
        <v>61</v>
      </c>
      <c r="C505" s="78" t="s">
        <v>62</v>
      </c>
      <c r="D505" s="221" t="e">
        <f>IF(#REF!="","―",#REF!)</f>
        <v>#REF!</v>
      </c>
      <c r="E505" s="221" t="e">
        <f>IF(#REF!="","―",#REF!)</f>
        <v>#REF!</v>
      </c>
      <c r="F505" s="221" t="s">
        <v>27</v>
      </c>
      <c r="G505" s="128"/>
      <c r="H505" s="215"/>
      <c r="I505" s="215"/>
      <c r="J505" s="216"/>
      <c r="K505" s="216"/>
      <c r="L505" s="216"/>
      <c r="M505" s="52"/>
    </row>
    <row r="506" spans="2:13" s="56" customFormat="1" ht="15.75" customHeight="1">
      <c r="B506" s="69"/>
      <c r="C506" s="78" t="s">
        <v>63</v>
      </c>
      <c r="D506" s="220" t="e">
        <f>IF(#REF!="","―",#REF!)</f>
        <v>#REF!</v>
      </c>
      <c r="E506" s="220" t="e">
        <f>IF(#REF!="","―",#REF!)</f>
        <v>#REF!</v>
      </c>
      <c r="F506" s="220" t="s">
        <v>27</v>
      </c>
      <c r="G506" s="128"/>
      <c r="H506" s="215"/>
      <c r="I506" s="215"/>
      <c r="J506" s="216"/>
      <c r="K506" s="216"/>
      <c r="L506" s="216"/>
      <c r="M506" s="52"/>
    </row>
    <row r="507" spans="2:13" s="56" customFormat="1" ht="15.75" customHeight="1">
      <c r="B507" s="69"/>
      <c r="C507" s="78" t="s">
        <v>64</v>
      </c>
      <c r="D507" s="220" t="e">
        <f>IF(#REF!="","―",#REF!)</f>
        <v>#REF!</v>
      </c>
      <c r="E507" s="220" t="e">
        <f>IF(#REF!="","―",#REF!)</f>
        <v>#REF!</v>
      </c>
      <c r="F507" s="220" t="s">
        <v>27</v>
      </c>
      <c r="G507" s="128"/>
      <c r="H507" s="215"/>
      <c r="I507" s="215"/>
      <c r="J507" s="216"/>
      <c r="K507" s="216"/>
      <c r="L507" s="216"/>
      <c r="M507" s="52"/>
    </row>
    <row r="508" spans="2:13" s="56" customFormat="1" ht="15.75" customHeight="1">
      <c r="B508" s="71"/>
      <c r="C508" s="82" t="s">
        <v>65</v>
      </c>
      <c r="D508" s="222" t="e">
        <f>IF(#REF!="","―",#REF!)</f>
        <v>#REF!</v>
      </c>
      <c r="E508" s="222" t="e">
        <f>IF(#REF!="","―",#REF!)</f>
        <v>#REF!</v>
      </c>
      <c r="F508" s="222" t="s">
        <v>27</v>
      </c>
      <c r="G508" s="128"/>
      <c r="H508" s="215"/>
      <c r="I508" s="215"/>
      <c r="J508" s="216"/>
      <c r="K508" s="216"/>
      <c r="L508" s="216"/>
      <c r="M508" s="52"/>
    </row>
    <row r="509" spans="2:13" s="56" customFormat="1" ht="15.75" customHeight="1">
      <c r="B509" s="69" t="s">
        <v>66</v>
      </c>
      <c r="C509" s="78" t="s">
        <v>67</v>
      </c>
      <c r="D509" s="221" t="e">
        <f>IF(#REF!="","―",#REF!)</f>
        <v>#REF!</v>
      </c>
      <c r="E509" s="221" t="e">
        <f>IF(#REF!="","―",#REF!)</f>
        <v>#REF!</v>
      </c>
      <c r="F509" s="221" t="s">
        <v>27</v>
      </c>
      <c r="G509" s="128"/>
      <c r="H509" s="215"/>
      <c r="I509" s="215"/>
      <c r="J509" s="216"/>
      <c r="K509" s="216"/>
      <c r="L509" s="216"/>
      <c r="M509" s="52"/>
    </row>
    <row r="510" spans="2:13" s="56" customFormat="1" ht="15.75" customHeight="1">
      <c r="B510" s="69"/>
      <c r="C510" s="78" t="s">
        <v>68</v>
      </c>
      <c r="D510" s="220" t="e">
        <f>IF(#REF!="","―",#REF!)</f>
        <v>#REF!</v>
      </c>
      <c r="E510" s="220" t="e">
        <f>IF(#REF!="","―",#REF!)</f>
        <v>#REF!</v>
      </c>
      <c r="F510" s="220" t="s">
        <v>27</v>
      </c>
      <c r="G510" s="128"/>
      <c r="H510" s="215"/>
      <c r="I510" s="215"/>
      <c r="J510" s="216"/>
      <c r="K510" s="216"/>
      <c r="L510" s="216"/>
      <c r="M510" s="52"/>
    </row>
    <row r="511" spans="2:13" s="56" customFormat="1" ht="15.75" customHeight="1">
      <c r="B511" s="69"/>
      <c r="C511" s="78" t="s">
        <v>69</v>
      </c>
      <c r="D511" s="220" t="e">
        <f>IF(#REF!="","―",#REF!)</f>
        <v>#REF!</v>
      </c>
      <c r="E511" s="220" t="e">
        <f>IF(#REF!="","―",#REF!)</f>
        <v>#REF!</v>
      </c>
      <c r="F511" s="220" t="s">
        <v>27</v>
      </c>
      <c r="G511" s="128"/>
      <c r="H511" s="215"/>
      <c r="I511" s="215"/>
      <c r="J511" s="216"/>
      <c r="K511" s="216"/>
      <c r="L511" s="216"/>
      <c r="M511" s="52"/>
    </row>
    <row r="512" spans="2:13" s="56" customFormat="1" ht="15.75" customHeight="1">
      <c r="B512" s="69"/>
      <c r="C512" s="78" t="s">
        <v>70</v>
      </c>
      <c r="D512" s="220" t="e">
        <f>IF(#REF!="","―",#REF!)</f>
        <v>#REF!</v>
      </c>
      <c r="E512" s="220" t="e">
        <f>IF(#REF!="","―",#REF!)</f>
        <v>#REF!</v>
      </c>
      <c r="F512" s="220" t="s">
        <v>27</v>
      </c>
      <c r="G512" s="128"/>
      <c r="H512" s="215"/>
      <c r="I512" s="215"/>
      <c r="J512" s="216"/>
      <c r="K512" s="216"/>
      <c r="L512" s="216"/>
      <c r="M512" s="52"/>
    </row>
    <row r="513" spans="2:13" s="56" customFormat="1" ht="15.75" customHeight="1">
      <c r="B513" s="69"/>
      <c r="C513" s="78" t="s">
        <v>71</v>
      </c>
      <c r="D513" s="220" t="e">
        <f>IF(#REF!="","―",#REF!)</f>
        <v>#REF!</v>
      </c>
      <c r="E513" s="220" t="e">
        <f>IF(#REF!="","―",#REF!)</f>
        <v>#REF!</v>
      </c>
      <c r="F513" s="220" t="s">
        <v>27</v>
      </c>
      <c r="G513" s="128"/>
      <c r="H513" s="215"/>
      <c r="I513" s="215"/>
      <c r="J513" s="216"/>
      <c r="K513" s="216"/>
      <c r="L513" s="216"/>
      <c r="M513" s="52"/>
    </row>
    <row r="514" spans="2:13" s="56" customFormat="1" ht="15.75" customHeight="1">
      <c r="B514" s="69"/>
      <c r="C514" s="78" t="s">
        <v>72</v>
      </c>
      <c r="D514" s="220" t="e">
        <f>IF(#REF!="","―",#REF!)</f>
        <v>#REF!</v>
      </c>
      <c r="E514" s="220" t="e">
        <f>IF(#REF!="","―",#REF!)</f>
        <v>#REF!</v>
      </c>
      <c r="F514" s="220" t="s">
        <v>27</v>
      </c>
      <c r="G514" s="128"/>
      <c r="H514" s="215"/>
      <c r="I514" s="215"/>
      <c r="J514" s="216"/>
      <c r="K514" s="216"/>
      <c r="L514" s="216"/>
      <c r="M514" s="52"/>
    </row>
    <row r="515" spans="2:13" s="56" customFormat="1" ht="15.75" customHeight="1">
      <c r="B515" s="71"/>
      <c r="C515" s="82" t="s">
        <v>73</v>
      </c>
      <c r="D515" s="222" t="e">
        <f>IF(#REF!="","―",#REF!)</f>
        <v>#REF!</v>
      </c>
      <c r="E515" s="222" t="e">
        <f>IF(#REF!="","―",#REF!)</f>
        <v>#REF!</v>
      </c>
      <c r="F515" s="222" t="s">
        <v>27</v>
      </c>
      <c r="G515" s="128"/>
      <c r="H515" s="215"/>
      <c r="I515" s="215"/>
      <c r="J515" s="216"/>
      <c r="K515" s="216"/>
      <c r="L515" s="216"/>
      <c r="M515" s="52"/>
    </row>
    <row r="516" spans="2:13" s="56" customFormat="1" ht="15.75" customHeight="1">
      <c r="B516" s="69" t="s">
        <v>74</v>
      </c>
      <c r="C516" s="78" t="s">
        <v>75</v>
      </c>
      <c r="D516" s="221" t="e">
        <f>IF(#REF!="","―",#REF!)</f>
        <v>#REF!</v>
      </c>
      <c r="E516" s="221" t="e">
        <f>IF(#REF!="","―",#REF!)</f>
        <v>#REF!</v>
      </c>
      <c r="F516" s="221" t="s">
        <v>27</v>
      </c>
      <c r="G516" s="128"/>
      <c r="H516" s="215"/>
      <c r="I516" s="215"/>
      <c r="J516" s="216"/>
      <c r="K516" s="216"/>
      <c r="L516" s="216"/>
      <c r="M516" s="52"/>
    </row>
    <row r="517" spans="2:13" s="56" customFormat="1" ht="15.75" customHeight="1">
      <c r="B517" s="69"/>
      <c r="C517" s="78" t="s">
        <v>76</v>
      </c>
      <c r="D517" s="220" t="e">
        <f>IF(#REF!="","―",#REF!)</f>
        <v>#REF!</v>
      </c>
      <c r="E517" s="220" t="e">
        <f>IF(#REF!="","―",#REF!)</f>
        <v>#REF!</v>
      </c>
      <c r="F517" s="220" t="s">
        <v>27</v>
      </c>
      <c r="G517" s="128"/>
      <c r="H517" s="215"/>
      <c r="I517" s="215"/>
      <c r="J517" s="216"/>
      <c r="K517" s="216"/>
      <c r="L517" s="216"/>
      <c r="M517" s="52"/>
    </row>
    <row r="518" spans="2:13" s="56" customFormat="1" ht="15.75" customHeight="1">
      <c r="B518" s="69"/>
      <c r="C518" s="78" t="s">
        <v>77</v>
      </c>
      <c r="D518" s="220" t="e">
        <f>IF(#REF!="","―",#REF!)</f>
        <v>#REF!</v>
      </c>
      <c r="E518" s="220" t="e">
        <f>IF(#REF!="","―",#REF!)</f>
        <v>#REF!</v>
      </c>
      <c r="F518" s="220" t="s">
        <v>27</v>
      </c>
      <c r="G518" s="128"/>
      <c r="H518" s="215"/>
      <c r="I518" s="215"/>
      <c r="J518" s="216"/>
      <c r="K518" s="216"/>
      <c r="L518" s="216"/>
      <c r="M518" s="52"/>
    </row>
    <row r="519" spans="2:13" s="56" customFormat="1" ht="15.75" customHeight="1">
      <c r="B519" s="69"/>
      <c r="C519" s="78" t="s">
        <v>78</v>
      </c>
      <c r="D519" s="220" t="e">
        <f>IF(#REF!="","―",#REF!)</f>
        <v>#REF!</v>
      </c>
      <c r="E519" s="220" t="e">
        <f>IF(#REF!="","―",#REF!)</f>
        <v>#REF!</v>
      </c>
      <c r="F519" s="220" t="s">
        <v>27</v>
      </c>
      <c r="G519" s="128"/>
      <c r="H519" s="215"/>
      <c r="I519" s="215"/>
      <c r="J519" s="216"/>
      <c r="K519" s="216"/>
      <c r="L519" s="216"/>
      <c r="M519" s="52"/>
    </row>
    <row r="520" spans="2:13" s="56" customFormat="1" ht="15.75" customHeight="1">
      <c r="B520" s="71"/>
      <c r="C520" s="82" t="s">
        <v>79</v>
      </c>
      <c r="D520" s="222" t="e">
        <f>IF(#REF!="","―",#REF!)</f>
        <v>#REF!</v>
      </c>
      <c r="E520" s="222" t="e">
        <f>IF(#REF!="","―",#REF!)</f>
        <v>#REF!</v>
      </c>
      <c r="F520" s="222" t="s">
        <v>27</v>
      </c>
      <c r="G520" s="128"/>
      <c r="H520" s="215"/>
      <c r="I520" s="215"/>
      <c r="J520" s="216"/>
      <c r="K520" s="216"/>
      <c r="L520" s="216"/>
      <c r="M520" s="52"/>
    </row>
    <row r="521" spans="2:13" s="56" customFormat="1" ht="15.75" customHeight="1">
      <c r="B521" s="69" t="s">
        <v>80</v>
      </c>
      <c r="C521" s="78" t="s">
        <v>81</v>
      </c>
      <c r="D521" s="221" t="e">
        <f>IF(#REF!="","―",#REF!)</f>
        <v>#REF!</v>
      </c>
      <c r="E521" s="221" t="e">
        <f>IF(#REF!="","―",#REF!)</f>
        <v>#REF!</v>
      </c>
      <c r="F521" s="221" t="s">
        <v>27</v>
      </c>
      <c r="G521" s="128"/>
      <c r="H521" s="215"/>
      <c r="I521" s="215"/>
      <c r="J521" s="216"/>
      <c r="K521" s="216"/>
      <c r="L521" s="216"/>
      <c r="M521" s="52"/>
    </row>
    <row r="522" spans="2:13" s="56" customFormat="1" ht="15.75" customHeight="1">
      <c r="B522" s="69"/>
      <c r="C522" s="78" t="s">
        <v>82</v>
      </c>
      <c r="D522" s="220" t="e">
        <f>IF(#REF!="","―",#REF!)</f>
        <v>#REF!</v>
      </c>
      <c r="E522" s="220" t="e">
        <f>IF(#REF!="","―",#REF!)</f>
        <v>#REF!</v>
      </c>
      <c r="F522" s="220" t="s">
        <v>27</v>
      </c>
      <c r="G522" s="128"/>
      <c r="H522" s="215"/>
      <c r="I522" s="215"/>
      <c r="J522" s="216"/>
      <c r="K522" s="216"/>
      <c r="L522" s="216"/>
      <c r="M522" s="52"/>
    </row>
    <row r="523" spans="2:13" s="56" customFormat="1" ht="15.75" customHeight="1">
      <c r="B523" s="69"/>
      <c r="C523" s="78" t="s">
        <v>83</v>
      </c>
      <c r="D523" s="220" t="e">
        <f>IF(#REF!="","―",#REF!)</f>
        <v>#REF!</v>
      </c>
      <c r="E523" s="220" t="e">
        <f>IF(#REF!="","―",#REF!)</f>
        <v>#REF!</v>
      </c>
      <c r="F523" s="220" t="s">
        <v>27</v>
      </c>
      <c r="G523" s="128"/>
      <c r="H523" s="215"/>
      <c r="I523" s="215"/>
      <c r="J523" s="216"/>
      <c r="K523" s="216"/>
      <c r="L523" s="216"/>
      <c r="M523" s="52"/>
    </row>
    <row r="524" spans="2:13" s="56" customFormat="1" ht="15.75" customHeight="1">
      <c r="B524" s="71"/>
      <c r="C524" s="82" t="s">
        <v>84</v>
      </c>
      <c r="D524" s="222" t="e">
        <f>IF(#REF!="","―",#REF!)</f>
        <v>#REF!</v>
      </c>
      <c r="E524" s="222" t="e">
        <f>IF(#REF!="","―",#REF!)</f>
        <v>#REF!</v>
      </c>
      <c r="F524" s="222" t="s">
        <v>27</v>
      </c>
      <c r="G524" s="128"/>
      <c r="H524" s="215"/>
      <c r="I524" s="215"/>
      <c r="J524" s="216"/>
      <c r="K524" s="216"/>
      <c r="L524" s="216"/>
      <c r="M524" s="52"/>
    </row>
    <row r="525" spans="2:13" s="56" customFormat="1" ht="15.75" customHeight="1">
      <c r="B525" s="69" t="s">
        <v>85</v>
      </c>
      <c r="C525" s="78" t="s">
        <v>86</v>
      </c>
      <c r="D525" s="220" t="e">
        <f>IF(#REF!="","―",#REF!)</f>
        <v>#REF!</v>
      </c>
      <c r="E525" s="220" t="e">
        <f>IF(#REF!="","―",#REF!)</f>
        <v>#REF!</v>
      </c>
      <c r="F525" s="220" t="s">
        <v>27</v>
      </c>
      <c r="G525" s="128"/>
      <c r="H525" s="215"/>
      <c r="I525" s="24"/>
      <c r="J525" s="216"/>
      <c r="K525" s="216"/>
      <c r="L525" s="216"/>
      <c r="M525" s="52"/>
    </row>
    <row r="526" spans="2:13" s="56" customFormat="1" ht="15.75" customHeight="1">
      <c r="B526" s="69"/>
      <c r="C526" s="78" t="s">
        <v>194</v>
      </c>
      <c r="D526" s="220" t="e">
        <f>IF(#REF!="","―",#REF!)</f>
        <v>#REF!</v>
      </c>
      <c r="E526" s="220" t="e">
        <f>IF(#REF!="","―",#REF!)</f>
        <v>#REF!</v>
      </c>
      <c r="F526" s="220" t="s">
        <v>27</v>
      </c>
      <c r="G526" s="128"/>
      <c r="H526" s="215"/>
      <c r="I526" s="24"/>
      <c r="J526" s="216"/>
      <c r="K526" s="216"/>
      <c r="L526" s="216"/>
      <c r="M526" s="52"/>
    </row>
    <row r="527" spans="2:13" s="56" customFormat="1" ht="15.75" customHeight="1">
      <c r="B527" s="69"/>
      <c r="C527" s="78" t="s">
        <v>195</v>
      </c>
      <c r="D527" s="220" t="e">
        <f>IF(#REF!="","―",#REF!)</f>
        <v>#REF!</v>
      </c>
      <c r="E527" s="220" t="e">
        <f>IF(#REF!="","―",#REF!)</f>
        <v>#REF!</v>
      </c>
      <c r="F527" s="220" t="s">
        <v>27</v>
      </c>
      <c r="G527" s="128"/>
      <c r="H527" s="215"/>
      <c r="I527" s="24"/>
      <c r="J527" s="216"/>
      <c r="K527" s="216"/>
      <c r="L527" s="216"/>
      <c r="M527" s="52"/>
    </row>
    <row r="528" spans="2:13" s="56" customFormat="1" ht="15.75" customHeight="1">
      <c r="B528" s="69"/>
      <c r="C528" s="78" t="s">
        <v>196</v>
      </c>
      <c r="D528" s="220" t="e">
        <f>IF(#REF!="","―",#REF!)</f>
        <v>#REF!</v>
      </c>
      <c r="E528" s="220" t="e">
        <f>IF(#REF!="","―",#REF!)</f>
        <v>#REF!</v>
      </c>
      <c r="F528" s="220" t="s">
        <v>27</v>
      </c>
      <c r="G528" s="128"/>
      <c r="H528" s="215"/>
      <c r="I528" s="24"/>
      <c r="J528" s="216"/>
      <c r="K528" s="216"/>
      <c r="L528" s="216"/>
      <c r="M528" s="52"/>
    </row>
    <row r="529" spans="2:13" s="56" customFormat="1" ht="15.75" customHeight="1">
      <c r="B529" s="69"/>
      <c r="C529" s="78" t="s">
        <v>197</v>
      </c>
      <c r="D529" s="220" t="e">
        <f>IF(#REF!="","―",#REF!)</f>
        <v>#REF!</v>
      </c>
      <c r="E529" s="220" t="e">
        <f>IF(#REF!="","―",#REF!)</f>
        <v>#REF!</v>
      </c>
      <c r="F529" s="220" t="s">
        <v>27</v>
      </c>
      <c r="G529" s="128"/>
      <c r="H529" s="215"/>
      <c r="I529" s="24"/>
      <c r="J529" s="216"/>
      <c r="K529" s="216"/>
      <c r="L529" s="216"/>
      <c r="M529" s="52"/>
    </row>
    <row r="530" spans="2:13" s="56" customFormat="1" ht="15.75" customHeight="1">
      <c r="B530" s="69"/>
      <c r="C530" s="78" t="s">
        <v>87</v>
      </c>
      <c r="D530" s="220" t="e">
        <f>IF(#REF!="","―",#REF!)</f>
        <v>#REF!</v>
      </c>
      <c r="E530" s="220" t="e">
        <f>IF(#REF!="","―",#REF!)</f>
        <v>#REF!</v>
      </c>
      <c r="F530" s="220" t="s">
        <v>27</v>
      </c>
      <c r="G530" s="128"/>
      <c r="H530" s="215"/>
      <c r="I530" s="24"/>
      <c r="J530" s="216"/>
      <c r="K530" s="216"/>
      <c r="L530" s="216"/>
      <c r="M530" s="52"/>
    </row>
    <row r="531" spans="2:13" s="56" customFormat="1" ht="15.75" customHeight="1">
      <c r="B531" s="69"/>
      <c r="C531" s="78" t="s">
        <v>198</v>
      </c>
      <c r="D531" s="220" t="e">
        <f>IF(#REF!="","―",#REF!)</f>
        <v>#REF!</v>
      </c>
      <c r="E531" s="220" t="e">
        <f>IF(#REF!="","―",#REF!)</f>
        <v>#REF!</v>
      </c>
      <c r="F531" s="220" t="s">
        <v>27</v>
      </c>
      <c r="G531" s="128"/>
      <c r="H531" s="215"/>
      <c r="I531" s="24"/>
      <c r="J531" s="216"/>
      <c r="K531" s="216"/>
      <c r="L531" s="216"/>
      <c r="M531" s="52"/>
    </row>
    <row r="532" spans="2:13" s="56" customFormat="1" ht="15.75" customHeight="1">
      <c r="B532" s="71"/>
      <c r="C532" s="82" t="s">
        <v>88</v>
      </c>
      <c r="D532" s="222" t="e">
        <f>IF(#REF!="","―",#REF!)</f>
        <v>#REF!</v>
      </c>
      <c r="E532" s="222" t="e">
        <f>IF(#REF!="","―",#REF!)</f>
        <v>#REF!</v>
      </c>
      <c r="F532" s="222" t="s">
        <v>27</v>
      </c>
      <c r="G532" s="128"/>
      <c r="H532" s="215"/>
      <c r="I532" s="24"/>
      <c r="J532" s="216"/>
      <c r="K532" s="216"/>
      <c r="L532" s="216"/>
      <c r="M532" s="52"/>
    </row>
    <row r="533" spans="2:13" s="56" customFormat="1" ht="15.75" customHeight="1">
      <c r="B533" s="59"/>
      <c r="C533" s="59"/>
      <c r="D533" s="60"/>
      <c r="E533" s="60"/>
      <c r="F533" s="60"/>
      <c r="G533" s="58"/>
      <c r="H533" s="59"/>
      <c r="I533" s="59"/>
      <c r="J533" s="60"/>
      <c r="K533" s="60"/>
      <c r="L533" s="60"/>
      <c r="M533" s="52"/>
    </row>
    <row r="534" spans="2:13" s="56" customFormat="1" ht="15.75" customHeight="1">
      <c r="B534" s="83"/>
      <c r="C534" s="84"/>
      <c r="D534" s="75" t="s">
        <v>42</v>
      </c>
      <c r="E534" s="119" t="s">
        <v>43</v>
      </c>
      <c r="F534" s="76" t="s">
        <v>44</v>
      </c>
      <c r="G534" s="22"/>
      <c r="H534" s="22"/>
      <c r="I534" s="22"/>
      <c r="J534" s="23"/>
      <c r="K534" s="23"/>
      <c r="L534" s="23"/>
      <c r="M534" s="52"/>
    </row>
    <row r="535" spans="2:13" s="56" customFormat="1" ht="15.75" customHeight="1">
      <c r="B535" s="77" t="s">
        <v>89</v>
      </c>
      <c r="C535" s="78"/>
      <c r="D535" s="206" t="e">
        <f>SUM(D486:D532)</f>
        <v>#REF!</v>
      </c>
      <c r="E535" s="207" t="e">
        <f>SUM(E486:E532)</f>
        <v>#REF!</v>
      </c>
      <c r="F535" s="125" t="s">
        <v>27</v>
      </c>
      <c r="G535" s="58"/>
      <c r="H535" s="24"/>
      <c r="I535" s="24"/>
      <c r="J535" s="206"/>
      <c r="K535" s="206"/>
      <c r="L535" s="206"/>
      <c r="M535" s="52"/>
    </row>
    <row r="536" spans="2:13" s="56" customFormat="1" ht="15.75" customHeight="1">
      <c r="B536" s="79" t="s">
        <v>90</v>
      </c>
      <c r="C536" s="80"/>
      <c r="D536" s="208">
        <f>'表-２_各〈全国、被災3県〉平均値'!D90</f>
        <v>3.22</v>
      </c>
      <c r="E536" s="209">
        <f>'表-２_各〈全国、被災3県〉平均値'!E90</f>
        <v>2.88</v>
      </c>
      <c r="F536" s="126" t="s">
        <v>27</v>
      </c>
      <c r="G536" s="58"/>
      <c r="H536" s="24"/>
      <c r="I536" s="24"/>
      <c r="J536" s="217"/>
      <c r="K536" s="217"/>
      <c r="L536" s="217"/>
      <c r="M536" s="52"/>
    </row>
    <row r="537" spans="2:13" s="56" customFormat="1" ht="15.75" customHeight="1">
      <c r="B537" s="79" t="s">
        <v>91</v>
      </c>
      <c r="C537" s="80"/>
      <c r="D537" s="208">
        <f>'公表資料（表-２）前月'!D536</f>
        <v>3.39</v>
      </c>
      <c r="E537" s="209">
        <f>'公表資料（表-２）前月'!E536</f>
        <v>2.96</v>
      </c>
      <c r="F537" s="126" t="str">
        <f>'公表資料（表-２）前月'!F536</f>
        <v>―</v>
      </c>
      <c r="G537" s="58"/>
      <c r="H537" s="24"/>
      <c r="I537" s="24"/>
      <c r="J537" s="217"/>
      <c r="K537" s="217"/>
      <c r="L537" s="217"/>
      <c r="M537" s="52"/>
    </row>
    <row r="538" spans="2:13" s="56" customFormat="1" ht="15.75" customHeight="1">
      <c r="B538" s="81" t="s">
        <v>92</v>
      </c>
      <c r="C538" s="82"/>
      <c r="D538" s="210">
        <f>D536-D537</f>
        <v>-0.16999999999999993</v>
      </c>
      <c r="E538" s="211">
        <f>E536-E537</f>
        <v>-0.08000000000000007</v>
      </c>
      <c r="F538" s="127" t="s">
        <v>27</v>
      </c>
      <c r="G538" s="58"/>
      <c r="H538" s="24"/>
      <c r="I538" s="24"/>
      <c r="J538" s="217"/>
      <c r="K538" s="217"/>
      <c r="L538" s="217"/>
      <c r="M538" s="52"/>
    </row>
    <row r="539" spans="2:13" s="56" customFormat="1" ht="15.75" customHeight="1">
      <c r="B539" s="59"/>
      <c r="C539" s="59"/>
      <c r="D539" s="60"/>
      <c r="E539" s="60"/>
      <c r="F539" s="60"/>
      <c r="G539" s="58"/>
      <c r="H539" s="59"/>
      <c r="I539" s="59"/>
      <c r="J539" s="60"/>
      <c r="K539" s="60"/>
      <c r="L539" s="60"/>
      <c r="M539" s="52"/>
    </row>
    <row r="540" spans="2:13" s="56" customFormat="1" ht="15.75" customHeight="1">
      <c r="B540" s="22" t="s">
        <v>93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52"/>
    </row>
    <row r="541" spans="2:13" s="56" customFormat="1" ht="15.75" customHeight="1">
      <c r="B541" s="73" t="s">
        <v>94</v>
      </c>
      <c r="C541" s="74"/>
      <c r="D541" s="75" t="s">
        <v>42</v>
      </c>
      <c r="E541" s="119" t="s">
        <v>43</v>
      </c>
      <c r="F541" s="76" t="s">
        <v>44</v>
      </c>
      <c r="G541" s="22"/>
      <c r="H541" s="24"/>
      <c r="I541" s="24"/>
      <c r="J541" s="23"/>
      <c r="K541" s="23"/>
      <c r="L541" s="23"/>
      <c r="M541" s="52"/>
    </row>
    <row r="542" spans="2:13" s="63" customFormat="1" ht="15.75" customHeight="1">
      <c r="B542" s="69" t="s">
        <v>45</v>
      </c>
      <c r="C542" s="70" t="s">
        <v>95</v>
      </c>
      <c r="D542" s="88">
        <f>'表-２_地域別平均値'!E232</f>
        <v>3.7</v>
      </c>
      <c r="E542" s="118">
        <f>'表-２_地域別平均値'!F232</f>
        <v>2.8</v>
      </c>
      <c r="F542" s="87" t="s">
        <v>27</v>
      </c>
      <c r="G542" s="61"/>
      <c r="H542" s="24"/>
      <c r="I542" s="22"/>
      <c r="J542" s="88"/>
      <c r="K542" s="88"/>
      <c r="L542" s="88"/>
      <c r="M542" s="62"/>
    </row>
    <row r="543" spans="2:13" s="63" customFormat="1" ht="15.75" customHeight="1">
      <c r="B543" s="69" t="s">
        <v>46</v>
      </c>
      <c r="C543" s="70" t="s">
        <v>96</v>
      </c>
      <c r="D543" s="88">
        <f>'表-２_地域別平均値'!E233</f>
        <v>3.3</v>
      </c>
      <c r="E543" s="118">
        <f>'表-２_地域別平均値'!F233</f>
        <v>2.9</v>
      </c>
      <c r="F543" s="87" t="s">
        <v>27</v>
      </c>
      <c r="G543" s="61"/>
      <c r="H543" s="24"/>
      <c r="I543" s="22"/>
      <c r="J543" s="88"/>
      <c r="K543" s="88"/>
      <c r="L543" s="88"/>
      <c r="M543" s="62"/>
    </row>
    <row r="544" spans="2:13" s="63" customFormat="1" ht="15.75" customHeight="1">
      <c r="B544" s="69" t="s">
        <v>53</v>
      </c>
      <c r="C544" s="70" t="s">
        <v>199</v>
      </c>
      <c r="D544" s="88">
        <f>'表-２_地域別平均値'!E234</f>
        <v>3.2</v>
      </c>
      <c r="E544" s="118">
        <f>'表-２_地域別平均値'!F234</f>
        <v>2.9</v>
      </c>
      <c r="F544" s="87" t="s">
        <v>27</v>
      </c>
      <c r="G544" s="61"/>
      <c r="H544" s="24"/>
      <c r="I544" s="22"/>
      <c r="J544" s="88"/>
      <c r="K544" s="88"/>
      <c r="L544" s="88"/>
      <c r="M544" s="62"/>
    </row>
    <row r="545" spans="2:13" s="63" customFormat="1" ht="15.75" customHeight="1">
      <c r="B545" s="69" t="s">
        <v>57</v>
      </c>
      <c r="C545" s="70" t="s">
        <v>97</v>
      </c>
      <c r="D545" s="88">
        <f>'表-２_地域別平均値'!E235</f>
        <v>3.3</v>
      </c>
      <c r="E545" s="118">
        <f>'表-２_地域別平均値'!F235</f>
        <v>2.8</v>
      </c>
      <c r="F545" s="87" t="s">
        <v>27</v>
      </c>
      <c r="G545" s="61"/>
      <c r="H545" s="24"/>
      <c r="I545" s="22"/>
      <c r="J545" s="88"/>
      <c r="K545" s="88"/>
      <c r="L545" s="88"/>
      <c r="M545" s="62"/>
    </row>
    <row r="546" spans="2:13" s="63" customFormat="1" ht="15.75" customHeight="1">
      <c r="B546" s="69" t="s">
        <v>61</v>
      </c>
      <c r="C546" s="70" t="s">
        <v>98</v>
      </c>
      <c r="D546" s="88">
        <f>'表-２_地域別平均値'!E236</f>
        <v>3.3</v>
      </c>
      <c r="E546" s="118">
        <f>'表-２_地域別平均値'!F236</f>
        <v>3</v>
      </c>
      <c r="F546" s="87" t="s">
        <v>27</v>
      </c>
      <c r="G546" s="61"/>
      <c r="H546" s="24"/>
      <c r="I546" s="22"/>
      <c r="J546" s="88"/>
      <c r="K546" s="88"/>
      <c r="L546" s="88"/>
      <c r="M546" s="62"/>
    </row>
    <row r="547" spans="2:13" s="63" customFormat="1" ht="15.75" customHeight="1">
      <c r="B547" s="69" t="s">
        <v>66</v>
      </c>
      <c r="C547" s="70" t="s">
        <v>99</v>
      </c>
      <c r="D547" s="88">
        <f>'表-２_地域別平均値'!E237</f>
        <v>3.3</v>
      </c>
      <c r="E547" s="118">
        <f>'表-２_地域別平均値'!F237</f>
        <v>2.9</v>
      </c>
      <c r="F547" s="87" t="s">
        <v>27</v>
      </c>
      <c r="G547" s="61"/>
      <c r="H547" s="24"/>
      <c r="I547" s="22"/>
      <c r="J547" s="88"/>
      <c r="K547" s="88"/>
      <c r="L547" s="88"/>
      <c r="M547" s="62"/>
    </row>
    <row r="548" spans="2:13" s="63" customFormat="1" ht="15.75" customHeight="1">
      <c r="B548" s="69" t="s">
        <v>74</v>
      </c>
      <c r="C548" s="70" t="s">
        <v>100</v>
      </c>
      <c r="D548" s="88">
        <f>'表-２_地域別平均値'!E238</f>
        <v>3.2</v>
      </c>
      <c r="E548" s="118">
        <f>'表-２_地域別平均値'!F238</f>
        <v>2.9</v>
      </c>
      <c r="F548" s="87" t="s">
        <v>27</v>
      </c>
      <c r="G548" s="61"/>
      <c r="H548" s="24"/>
      <c r="I548" s="22"/>
      <c r="J548" s="88"/>
      <c r="K548" s="88"/>
      <c r="L548" s="88"/>
      <c r="M548" s="62"/>
    </row>
    <row r="549" spans="2:13" s="63" customFormat="1" ht="15.75" customHeight="1">
      <c r="B549" s="69" t="s">
        <v>80</v>
      </c>
      <c r="C549" s="70" t="s">
        <v>98</v>
      </c>
      <c r="D549" s="88">
        <f>'表-２_地域別平均値'!E239</f>
        <v>3.1</v>
      </c>
      <c r="E549" s="118">
        <f>'表-２_地域別平均値'!F239</f>
        <v>3</v>
      </c>
      <c r="F549" s="87" t="s">
        <v>27</v>
      </c>
      <c r="G549" s="61"/>
      <c r="H549" s="24"/>
      <c r="I549" s="22"/>
      <c r="J549" s="88"/>
      <c r="K549" s="88"/>
      <c r="L549" s="88"/>
      <c r="M549" s="62"/>
    </row>
    <row r="550" spans="2:13" s="63" customFormat="1" ht="15.75" customHeight="1">
      <c r="B550" s="71" t="s">
        <v>85</v>
      </c>
      <c r="C550" s="72" t="s">
        <v>200</v>
      </c>
      <c r="D550" s="89">
        <f>'表-２_地域別平均値'!E240</f>
        <v>3.1</v>
      </c>
      <c r="E550" s="117">
        <f>'表-２_地域別平均値'!F240</f>
        <v>2.8</v>
      </c>
      <c r="F550" s="86" t="s">
        <v>27</v>
      </c>
      <c r="G550" s="61"/>
      <c r="H550" s="24"/>
      <c r="I550" s="22"/>
      <c r="J550" s="88"/>
      <c r="K550" s="88"/>
      <c r="L550" s="88"/>
      <c r="M550" s="62"/>
    </row>
    <row r="551" spans="2:12" ht="13.5" customHeight="1"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</row>
    <row r="552" spans="2:12" ht="13.5" customHeight="1">
      <c r="B552" s="64" t="s">
        <v>101</v>
      </c>
      <c r="C552" s="61"/>
      <c r="D552" s="61"/>
      <c r="E552" s="61"/>
      <c r="F552" s="61"/>
      <c r="G552" s="61"/>
      <c r="H552" s="61"/>
      <c r="I552" s="61"/>
      <c r="J552" s="61"/>
      <c r="K552" s="61"/>
      <c r="L552" s="61"/>
    </row>
    <row r="553" spans="2:12" ht="13.5" customHeight="1">
      <c r="B553" s="67" t="s">
        <v>102</v>
      </c>
      <c r="C553" s="568" t="s">
        <v>168</v>
      </c>
      <c r="D553" s="570"/>
      <c r="E553" s="570"/>
      <c r="F553" s="570"/>
      <c r="G553" s="570"/>
      <c r="H553" s="570"/>
      <c r="I553" s="570"/>
      <c r="J553" s="570"/>
      <c r="K553" s="570"/>
      <c r="L553" s="570"/>
    </row>
    <row r="554" spans="2:12" ht="13.5" customHeight="1">
      <c r="B554" s="61"/>
      <c r="C554" s="569" t="s">
        <v>169</v>
      </c>
      <c r="D554" s="569"/>
      <c r="E554" s="569"/>
      <c r="F554" s="569"/>
      <c r="G554" s="569"/>
      <c r="H554" s="569"/>
      <c r="I554" s="569"/>
      <c r="J554" s="569"/>
      <c r="K554" s="569"/>
      <c r="L554" s="569"/>
    </row>
    <row r="555" spans="2:12" ht="13.5" customHeight="1">
      <c r="B555" s="67" t="s">
        <v>103</v>
      </c>
      <c r="C555" s="568" t="s">
        <v>172</v>
      </c>
      <c r="D555" s="568"/>
      <c r="E555" s="568"/>
      <c r="F555" s="568"/>
      <c r="G555" s="568"/>
      <c r="H555" s="568"/>
      <c r="I555" s="568"/>
      <c r="J555" s="568"/>
      <c r="K555" s="568"/>
      <c r="L555" s="568"/>
    </row>
    <row r="556" spans="2:12" ht="13.5" customHeight="1">
      <c r="B556" s="61"/>
      <c r="C556" s="569" t="s">
        <v>173</v>
      </c>
      <c r="D556" s="569"/>
      <c r="E556" s="569"/>
      <c r="F556" s="569"/>
      <c r="G556" s="569"/>
      <c r="H556" s="569"/>
      <c r="I556" s="569"/>
      <c r="J556" s="569"/>
      <c r="K556" s="569"/>
      <c r="L556" s="569"/>
    </row>
    <row r="557" spans="2:12" ht="13.5" customHeight="1">
      <c r="B557" s="67" t="s">
        <v>104</v>
      </c>
      <c r="C557" s="568" t="s">
        <v>170</v>
      </c>
      <c r="D557" s="568"/>
      <c r="E557" s="568"/>
      <c r="F557" s="568"/>
      <c r="G557" s="568"/>
      <c r="H557" s="568"/>
      <c r="I557" s="568"/>
      <c r="J557" s="568"/>
      <c r="K557" s="568"/>
      <c r="L557" s="568"/>
    </row>
    <row r="558" spans="2:12" ht="13.5" customHeight="1">
      <c r="B558" s="61"/>
      <c r="C558" s="569" t="s">
        <v>171</v>
      </c>
      <c r="D558" s="569"/>
      <c r="E558" s="569"/>
      <c r="F558" s="569"/>
      <c r="G558" s="569"/>
      <c r="H558" s="569"/>
      <c r="I558" s="569"/>
      <c r="J558" s="569"/>
      <c r="K558" s="569"/>
      <c r="L558" s="569"/>
    </row>
    <row r="559" spans="2:12" ht="13.5" customHeight="1"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</row>
    <row r="560" spans="2:12" ht="13.5" customHeight="1"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</row>
    <row r="561" spans="2:12" ht="13.5" customHeight="1"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</row>
    <row r="562" spans="2:12" ht="13.5" customHeight="1"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</row>
    <row r="563" spans="2:12" ht="13.5" customHeight="1"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</row>
    <row r="564" spans="2:12" ht="13.5" customHeight="1"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</row>
    <row r="565" spans="2:12" ht="13.5" customHeight="1"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</row>
    <row r="566" spans="2:12" ht="13.5" customHeight="1"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</row>
    <row r="567" spans="2:12" ht="13.5" customHeight="1"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</row>
    <row r="568" spans="2:12" ht="13.5" customHeight="1"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</row>
    <row r="569" spans="2:12" ht="13.5" customHeight="1"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</row>
    <row r="570" spans="2:12" ht="13.5" customHeight="1"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</row>
    <row r="571" spans="2:12" ht="13.5" customHeight="1"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</row>
    <row r="572" spans="2:12" ht="13.5" customHeight="1"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</row>
    <row r="573" spans="2:12" ht="13.5" customHeight="1"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</row>
    <row r="574" spans="2:12" ht="13.5" customHeight="1"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</row>
    <row r="575" spans="2:12" ht="13.5" customHeight="1"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</row>
    <row r="576" spans="2:12" ht="13.5" customHeight="1"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</row>
    <row r="577" spans="2:12" ht="13.5" customHeight="1"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</row>
    <row r="578" spans="2:12" ht="13.5" customHeight="1"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</row>
    <row r="579" spans="2:12" ht="13.5" customHeight="1"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</row>
    <row r="580" spans="2:12" ht="13.5" customHeight="1"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</row>
    <row r="581" spans="2:12" ht="13.5" customHeight="1"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</row>
    <row r="582" spans="2:12" ht="13.5" customHeight="1"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</row>
    <row r="583" spans="2:12" ht="13.5" customHeight="1"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</row>
    <row r="584" spans="2:12" ht="13.5" customHeight="1"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</row>
    <row r="585" spans="2:12" ht="13.5" customHeight="1"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</row>
    <row r="586" spans="2:12" ht="13.5" customHeight="1"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</row>
    <row r="587" spans="2:12" ht="13.5" customHeight="1"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</row>
    <row r="588" spans="2:12" ht="13.5" customHeight="1"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</row>
    <row r="589" spans="2:12" ht="13.5" customHeight="1"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</row>
    <row r="590" spans="2:12" ht="13.5" customHeight="1"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</row>
    <row r="591" spans="2:12" ht="13.5" customHeight="1"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</row>
    <row r="592" spans="2:12" ht="13.5" customHeight="1"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</row>
    <row r="593" spans="2:12" ht="13.5" customHeight="1"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</row>
    <row r="594" spans="2:12" ht="13.5" customHeight="1"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</row>
    <row r="595" spans="2:12" ht="13.5" customHeight="1"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</row>
    <row r="596" spans="2:12" ht="13.5" customHeight="1"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</row>
    <row r="597" spans="2:12" ht="13.5" customHeight="1"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</row>
    <row r="598" spans="2:12" ht="13.5" customHeight="1"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</row>
    <row r="599" spans="2:12" ht="13.5" customHeight="1"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</row>
    <row r="600" spans="2:12" ht="13.5" customHeight="1"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</row>
    <row r="601" spans="2:12" ht="13.5" customHeight="1"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</row>
    <row r="602" spans="2:12" ht="13.5" customHeight="1"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</row>
    <row r="603" spans="2:12" ht="13.5" customHeight="1"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</row>
    <row r="604" spans="2:12" ht="13.5" customHeight="1"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</row>
    <row r="605" spans="2:12" ht="13.5" customHeight="1"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</row>
    <row r="606" spans="2:12" ht="13.5" customHeight="1"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</row>
    <row r="607" spans="2:12" ht="13.5" customHeight="1"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</row>
  </sheetData>
  <sheetProtection/>
  <mergeCells count="44">
    <mergeCell ref="C555:L555"/>
    <mergeCell ref="C556:L556"/>
    <mergeCell ref="C557:L557"/>
    <mergeCell ref="C558:L558"/>
    <mergeCell ref="C553:L553"/>
    <mergeCell ref="C554:L554"/>
    <mergeCell ref="C473:L473"/>
    <mergeCell ref="C474:L474"/>
    <mergeCell ref="C475:L475"/>
    <mergeCell ref="C476:L476"/>
    <mergeCell ref="B3:L3"/>
    <mergeCell ref="B2:L2"/>
    <mergeCell ref="C73:L73"/>
    <mergeCell ref="C74:L74"/>
    <mergeCell ref="C395:L395"/>
    <mergeCell ref="C396:L396"/>
    <mergeCell ref="C477:L477"/>
    <mergeCell ref="C478:L478"/>
    <mergeCell ref="C75:L75"/>
    <mergeCell ref="C76:L76"/>
    <mergeCell ref="C77:L77"/>
    <mergeCell ref="C78:L78"/>
    <mergeCell ref="C397:L397"/>
    <mergeCell ref="C398:L398"/>
    <mergeCell ref="C393:L393"/>
    <mergeCell ref="C394:L394"/>
    <mergeCell ref="C157:L157"/>
    <mergeCell ref="C158:L158"/>
    <mergeCell ref="C153:L153"/>
    <mergeCell ref="C154:L154"/>
    <mergeCell ref="C155:L155"/>
    <mergeCell ref="C156:L156"/>
    <mergeCell ref="C237:L237"/>
    <mergeCell ref="C238:L238"/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316:L31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607"/>
  <sheetViews>
    <sheetView zoomScale="75" zoomScaleNormal="75" zoomScalePageLayoutView="0" workbookViewId="0" topLeftCell="A485">
      <selection activeCell="D487" sqref="D487:F532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7" width="10.625" style="212" customWidth="1"/>
    <col min="8" max="8" width="12.625" style="212" customWidth="1"/>
    <col min="9" max="12" width="10.625" style="212" customWidth="1"/>
    <col min="13" max="13" width="9.625" style="212" customWidth="1"/>
    <col min="14" max="16384" width="9.00390625" style="212" customWidth="1"/>
  </cols>
  <sheetData>
    <row r="1" spans="2:13" ht="17.25" customHeight="1">
      <c r="B1" s="17" t="s">
        <v>38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39</v>
      </c>
      <c r="M1" s="227"/>
    </row>
    <row r="2" spans="2:13" ht="27" customHeight="1">
      <c r="B2" s="571" t="s">
        <v>201</v>
      </c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228"/>
    </row>
    <row r="3" spans="2:13" s="229" customFormat="1" ht="27" customHeight="1">
      <c r="B3" s="575" t="s">
        <v>252</v>
      </c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226"/>
    </row>
    <row r="4" spans="2:13" s="229" customFormat="1" ht="27" customHeight="1">
      <c r="B4" s="50" t="s">
        <v>164</v>
      </c>
      <c r="C4" s="226"/>
      <c r="D4" s="226"/>
      <c r="E4" s="226"/>
      <c r="F4" s="230"/>
      <c r="G4" s="226"/>
      <c r="H4" s="50" t="s">
        <v>163</v>
      </c>
      <c r="I4" s="226"/>
      <c r="J4" s="226"/>
      <c r="K4" s="226"/>
      <c r="L4" s="21"/>
      <c r="M4" s="230"/>
    </row>
    <row r="5" spans="2:13" s="229" customFormat="1" ht="15.75" customHeight="1">
      <c r="B5" s="85" t="s">
        <v>40</v>
      </c>
      <c r="C5" s="74" t="s">
        <v>41</v>
      </c>
      <c r="D5" s="116" t="s">
        <v>42</v>
      </c>
      <c r="E5" s="116" t="s">
        <v>43</v>
      </c>
      <c r="F5" s="116" t="s">
        <v>44</v>
      </c>
      <c r="G5" s="22"/>
      <c r="H5" s="85" t="s">
        <v>40</v>
      </c>
      <c r="I5" s="74" t="s">
        <v>41</v>
      </c>
      <c r="J5" s="115" t="s">
        <v>42</v>
      </c>
      <c r="K5" s="116" t="s">
        <v>43</v>
      </c>
      <c r="L5" s="74" t="s">
        <v>44</v>
      </c>
      <c r="M5" s="226"/>
    </row>
    <row r="6" spans="2:13" s="229" customFormat="1" ht="15.75" customHeight="1">
      <c r="B6" s="71" t="s">
        <v>45</v>
      </c>
      <c r="C6" s="82" t="s">
        <v>45</v>
      </c>
      <c r="D6" s="218" t="e">
        <f>IF(#REF!="","―",#REF!)</f>
        <v>#REF!</v>
      </c>
      <c r="E6" s="218" t="e">
        <f>IF(#REF!="","―",#REF!)</f>
        <v>#REF!</v>
      </c>
      <c r="F6" s="219" t="s">
        <v>27</v>
      </c>
      <c r="G6" s="231"/>
      <c r="H6" s="129" t="s">
        <v>45</v>
      </c>
      <c r="I6" s="130" t="s">
        <v>45</v>
      </c>
      <c r="J6" s="223" t="e">
        <f>IF(#REF!="","―",#REF!)</f>
        <v>#REF!</v>
      </c>
      <c r="K6" s="221" t="e">
        <f>IF(#REF!="","―",#REF!)</f>
        <v>#REF!</v>
      </c>
      <c r="L6" s="219" t="s">
        <v>27</v>
      </c>
      <c r="M6" s="226"/>
    </row>
    <row r="7" spans="2:13" s="229" customFormat="1" ht="15.75" customHeight="1">
      <c r="B7" s="69" t="s">
        <v>46</v>
      </c>
      <c r="C7" s="78" t="s">
        <v>47</v>
      </c>
      <c r="D7" s="220" t="e">
        <f>IF(#REF!="","―",#REF!)</f>
        <v>#REF!</v>
      </c>
      <c r="E7" s="221" t="e">
        <f>IF(#REF!="","―",#REF!)</f>
        <v>#REF!</v>
      </c>
      <c r="F7" s="221" t="s">
        <v>27</v>
      </c>
      <c r="G7" s="231"/>
      <c r="H7" s="131" t="s">
        <v>46</v>
      </c>
      <c r="I7" s="132" t="s">
        <v>47</v>
      </c>
      <c r="J7" s="223" t="e">
        <f>IF(#REF!="","―",#REF!)</f>
        <v>#REF!</v>
      </c>
      <c r="K7" s="221" t="e">
        <f>IF(#REF!="","―",#REF!)</f>
        <v>#REF!</v>
      </c>
      <c r="L7" s="221" t="s">
        <v>27</v>
      </c>
      <c r="M7" s="226"/>
    </row>
    <row r="8" spans="2:13" s="229" customFormat="1" ht="15.75" customHeight="1">
      <c r="B8" s="69"/>
      <c r="C8" s="78" t="s">
        <v>48</v>
      </c>
      <c r="D8" s="220" t="e">
        <f>IF(#REF!="","―",#REF!)</f>
        <v>#REF!</v>
      </c>
      <c r="E8" s="220" t="e">
        <f>IF(#REF!="","―",#REF!)</f>
        <v>#REF!</v>
      </c>
      <c r="F8" s="220" t="s">
        <v>27</v>
      </c>
      <c r="G8" s="231"/>
      <c r="H8" s="131"/>
      <c r="I8" s="132" t="s">
        <v>48</v>
      </c>
      <c r="J8" s="224" t="e">
        <f>IF(#REF!="","―",#REF!)</f>
        <v>#REF!</v>
      </c>
      <c r="K8" s="220" t="e">
        <f>IF(#REF!="","―",#REF!)</f>
        <v>#REF!</v>
      </c>
      <c r="L8" s="220" t="s">
        <v>27</v>
      </c>
      <c r="M8" s="226"/>
    </row>
    <row r="9" spans="2:16" s="229" customFormat="1" ht="15.75" customHeight="1">
      <c r="B9" s="69"/>
      <c r="C9" s="78" t="s">
        <v>49</v>
      </c>
      <c r="D9" s="220" t="e">
        <f>IF(#REF!="","―",#REF!)</f>
        <v>#REF!</v>
      </c>
      <c r="E9" s="220" t="e">
        <f>IF(#REF!="","―",#REF!)</f>
        <v>#REF!</v>
      </c>
      <c r="F9" s="220" t="s">
        <v>27</v>
      </c>
      <c r="G9" s="231"/>
      <c r="H9" s="131"/>
      <c r="I9" s="132" t="s">
        <v>49</v>
      </c>
      <c r="J9" s="224" t="e">
        <f>IF(#REF!="","―",#REF!)</f>
        <v>#REF!</v>
      </c>
      <c r="K9" s="220" t="e">
        <f>IF(#REF!="","―",#REF!)</f>
        <v>#REF!</v>
      </c>
      <c r="L9" s="220" t="s">
        <v>27</v>
      </c>
      <c r="M9" s="226"/>
      <c r="N9" s="232"/>
      <c r="O9" s="232"/>
      <c r="P9" s="232"/>
    </row>
    <row r="10" spans="2:16" s="229" customFormat="1" ht="15.75" customHeight="1">
      <c r="B10" s="69"/>
      <c r="C10" s="78" t="s">
        <v>50</v>
      </c>
      <c r="D10" s="220" t="e">
        <f>IF(#REF!="","―",#REF!)</f>
        <v>#REF!</v>
      </c>
      <c r="E10" s="220" t="e">
        <f>IF(#REF!="","―",#REF!)</f>
        <v>#REF!</v>
      </c>
      <c r="F10" s="220" t="s">
        <v>27</v>
      </c>
      <c r="G10" s="231"/>
      <c r="H10" s="131"/>
      <c r="I10" s="132" t="s">
        <v>50</v>
      </c>
      <c r="J10" s="224" t="e">
        <f>IF(#REF!="","―",#REF!)</f>
        <v>#REF!</v>
      </c>
      <c r="K10" s="220" t="e">
        <f>IF(#REF!="","―",#REF!)</f>
        <v>#REF!</v>
      </c>
      <c r="L10" s="220" t="s">
        <v>27</v>
      </c>
      <c r="M10" s="226"/>
      <c r="N10" s="187"/>
      <c r="O10" s="187"/>
      <c r="P10" s="187"/>
    </row>
    <row r="11" spans="2:16" s="229" customFormat="1" ht="15.75" customHeight="1">
      <c r="B11" s="69"/>
      <c r="C11" s="78" t="s">
        <v>51</v>
      </c>
      <c r="D11" s="220" t="e">
        <f>IF(#REF!="","―",#REF!)</f>
        <v>#REF!</v>
      </c>
      <c r="E11" s="220" t="e">
        <f>IF(#REF!="","―",#REF!)</f>
        <v>#REF!</v>
      </c>
      <c r="F11" s="220" t="s">
        <v>27</v>
      </c>
      <c r="G11" s="231"/>
      <c r="H11" s="131"/>
      <c r="I11" s="132" t="s">
        <v>51</v>
      </c>
      <c r="J11" s="224" t="e">
        <f>IF(#REF!="","―",#REF!)</f>
        <v>#REF!</v>
      </c>
      <c r="K11" s="220" t="e">
        <f>IF(#REF!="","―",#REF!)</f>
        <v>#REF!</v>
      </c>
      <c r="L11" s="220" t="s">
        <v>27</v>
      </c>
      <c r="M11" s="226"/>
      <c r="N11" s="187"/>
      <c r="O11" s="187"/>
      <c r="P11" s="187"/>
    </row>
    <row r="12" spans="2:16" s="229" customFormat="1" ht="15.75" customHeight="1">
      <c r="B12" s="71"/>
      <c r="C12" s="82" t="s">
        <v>52</v>
      </c>
      <c r="D12" s="222" t="e">
        <f>IF(#REF!="","―",#REF!)</f>
        <v>#REF!</v>
      </c>
      <c r="E12" s="222" t="e">
        <f>IF(#REF!="","―",#REF!)</f>
        <v>#REF!</v>
      </c>
      <c r="F12" s="222" t="s">
        <v>27</v>
      </c>
      <c r="G12" s="231"/>
      <c r="H12" s="129"/>
      <c r="I12" s="130" t="s">
        <v>52</v>
      </c>
      <c r="J12" s="225" t="e">
        <f>IF(#REF!="","―",#REF!)</f>
        <v>#REF!</v>
      </c>
      <c r="K12" s="222" t="e">
        <f>IF(#REF!="","―",#REF!)</f>
        <v>#REF!</v>
      </c>
      <c r="L12" s="222" t="s">
        <v>27</v>
      </c>
      <c r="M12" s="226"/>
      <c r="N12" s="187"/>
      <c r="O12" s="187"/>
      <c r="P12" s="187"/>
    </row>
    <row r="13" spans="2:16" s="229" customFormat="1" ht="15.75" customHeight="1">
      <c r="B13" s="69" t="s">
        <v>53</v>
      </c>
      <c r="C13" s="78" t="s">
        <v>188</v>
      </c>
      <c r="D13" s="221" t="e">
        <f>IF(#REF!="","―",#REF!)</f>
        <v>#REF!</v>
      </c>
      <c r="E13" s="221" t="e">
        <f>IF(#REF!="","―",#REF!)</f>
        <v>#REF!</v>
      </c>
      <c r="F13" s="221" t="s">
        <v>27</v>
      </c>
      <c r="G13" s="231"/>
      <c r="H13" s="131" t="s">
        <v>53</v>
      </c>
      <c r="I13" s="78" t="s">
        <v>188</v>
      </c>
      <c r="J13" s="224" t="e">
        <f>IF(#REF!="","―",#REF!)</f>
        <v>#REF!</v>
      </c>
      <c r="K13" s="224" t="e">
        <f>IF(#REF!="","―",#REF!)</f>
        <v>#REF!</v>
      </c>
      <c r="L13" s="221" t="s">
        <v>27</v>
      </c>
      <c r="M13" s="226"/>
      <c r="N13" s="232"/>
      <c r="O13" s="232"/>
      <c r="P13" s="232"/>
    </row>
    <row r="14" spans="2:16" s="229" customFormat="1" ht="15.75" customHeight="1">
      <c r="B14" s="69"/>
      <c r="C14" s="78" t="s">
        <v>54</v>
      </c>
      <c r="D14" s="220" t="e">
        <f>IF(#REF!="","―",#REF!)</f>
        <v>#REF!</v>
      </c>
      <c r="E14" s="220" t="e">
        <f>IF(#REF!="","―",#REF!)</f>
        <v>#REF!</v>
      </c>
      <c r="F14" s="220" t="s">
        <v>27</v>
      </c>
      <c r="G14" s="231"/>
      <c r="H14" s="131"/>
      <c r="I14" s="78" t="s">
        <v>54</v>
      </c>
      <c r="J14" s="224" t="e">
        <f>IF(#REF!="","―",#REF!)</f>
        <v>#REF!</v>
      </c>
      <c r="K14" s="220" t="e">
        <f>IF(#REF!="","―",#REF!)</f>
        <v>#REF!</v>
      </c>
      <c r="L14" s="220" t="s">
        <v>27</v>
      </c>
      <c r="M14" s="226"/>
      <c r="N14" s="232"/>
      <c r="O14" s="232"/>
      <c r="P14" s="232"/>
    </row>
    <row r="15" spans="2:16" s="229" customFormat="1" ht="15.75" customHeight="1">
      <c r="B15" s="69"/>
      <c r="C15" s="78" t="s">
        <v>189</v>
      </c>
      <c r="D15" s="220" t="e">
        <f>IF(#REF!="","―",#REF!)</f>
        <v>#REF!</v>
      </c>
      <c r="E15" s="220" t="e">
        <f>IF(#REF!="","―",#REF!)</f>
        <v>#REF!</v>
      </c>
      <c r="F15" s="220" t="s">
        <v>27</v>
      </c>
      <c r="G15" s="231"/>
      <c r="H15" s="131"/>
      <c r="I15" s="78" t="s">
        <v>189</v>
      </c>
      <c r="J15" s="224" t="e">
        <f>IF(#REF!="","―",#REF!)</f>
        <v>#REF!</v>
      </c>
      <c r="K15" s="220" t="e">
        <f>IF(#REF!="","―",#REF!)</f>
        <v>#REF!</v>
      </c>
      <c r="L15" s="220" t="s">
        <v>27</v>
      </c>
      <c r="M15" s="226"/>
      <c r="N15" s="232"/>
      <c r="O15" s="232"/>
      <c r="P15" s="232"/>
    </row>
    <row r="16" spans="2:16" s="229" customFormat="1" ht="15.75" customHeight="1">
      <c r="B16" s="69"/>
      <c r="C16" s="78" t="s">
        <v>190</v>
      </c>
      <c r="D16" s="220" t="e">
        <f>IF(#REF!="","―",#REF!)</f>
        <v>#REF!</v>
      </c>
      <c r="E16" s="220" t="e">
        <f>IF(#REF!="","―",#REF!)</f>
        <v>#REF!</v>
      </c>
      <c r="F16" s="220" t="s">
        <v>27</v>
      </c>
      <c r="G16" s="231"/>
      <c r="H16" s="131"/>
      <c r="I16" s="78" t="s">
        <v>190</v>
      </c>
      <c r="J16" s="224" t="e">
        <f>IF(#REF!="","―",#REF!)</f>
        <v>#REF!</v>
      </c>
      <c r="K16" s="220" t="e">
        <f>IF(#REF!="","―",#REF!)</f>
        <v>#REF!</v>
      </c>
      <c r="L16" s="220" t="s">
        <v>27</v>
      </c>
      <c r="M16" s="226"/>
      <c r="N16" s="232"/>
      <c r="O16" s="232"/>
      <c r="P16" s="232"/>
    </row>
    <row r="17" spans="2:16" s="229" customFormat="1" ht="15.75" customHeight="1">
      <c r="B17" s="69"/>
      <c r="C17" s="78" t="s">
        <v>191</v>
      </c>
      <c r="D17" s="220" t="e">
        <f>IF(#REF!="","―",#REF!)</f>
        <v>#REF!</v>
      </c>
      <c r="E17" s="220" t="e">
        <f>IF(#REF!="","―",#REF!)</f>
        <v>#REF!</v>
      </c>
      <c r="F17" s="220" t="s">
        <v>27</v>
      </c>
      <c r="G17" s="231"/>
      <c r="H17" s="131"/>
      <c r="I17" s="78" t="s">
        <v>191</v>
      </c>
      <c r="J17" s="224" t="e">
        <f>IF(#REF!="","―",#REF!)</f>
        <v>#REF!</v>
      </c>
      <c r="K17" s="220" t="e">
        <f>IF(#REF!="","―",#REF!)</f>
        <v>#REF!</v>
      </c>
      <c r="L17" s="220" t="s">
        <v>27</v>
      </c>
      <c r="M17" s="226"/>
      <c r="N17" s="232"/>
      <c r="O17" s="232"/>
      <c r="P17" s="232"/>
    </row>
    <row r="18" spans="2:16" s="229" customFormat="1" ht="15.75" customHeight="1">
      <c r="B18" s="69"/>
      <c r="C18" s="78" t="s">
        <v>55</v>
      </c>
      <c r="D18" s="220" t="e">
        <f>IF(#REF!="","―",#REF!)</f>
        <v>#REF!</v>
      </c>
      <c r="E18" s="220" t="e">
        <f>IF(#REF!="","―",#REF!)</f>
        <v>#REF!</v>
      </c>
      <c r="F18" s="220" t="s">
        <v>27</v>
      </c>
      <c r="G18" s="231"/>
      <c r="H18" s="131"/>
      <c r="I18" s="78" t="s">
        <v>55</v>
      </c>
      <c r="J18" s="224" t="e">
        <f>IF(#REF!="","―",#REF!)</f>
        <v>#REF!</v>
      </c>
      <c r="K18" s="220" t="e">
        <f>IF(#REF!="","―",#REF!)</f>
        <v>#REF!</v>
      </c>
      <c r="L18" s="220" t="s">
        <v>27</v>
      </c>
      <c r="M18" s="226"/>
      <c r="N18" s="232"/>
      <c r="O18" s="232"/>
      <c r="P18" s="232"/>
    </row>
    <row r="19" spans="2:16" s="229" customFormat="1" ht="15.75" customHeight="1">
      <c r="B19" s="69"/>
      <c r="C19" s="78" t="s">
        <v>192</v>
      </c>
      <c r="D19" s="220" t="e">
        <f>IF(#REF!="","―",#REF!)</f>
        <v>#REF!</v>
      </c>
      <c r="E19" s="220" t="e">
        <f>IF(#REF!="","―",#REF!)</f>
        <v>#REF!</v>
      </c>
      <c r="F19" s="220" t="s">
        <v>27</v>
      </c>
      <c r="G19" s="231"/>
      <c r="H19" s="131"/>
      <c r="I19" s="78" t="s">
        <v>192</v>
      </c>
      <c r="J19" s="224" t="e">
        <f>IF(#REF!="","―",#REF!)</f>
        <v>#REF!</v>
      </c>
      <c r="K19" s="220" t="e">
        <f>IF(#REF!="","―",#REF!)</f>
        <v>#REF!</v>
      </c>
      <c r="L19" s="220" t="s">
        <v>27</v>
      </c>
      <c r="M19" s="226"/>
      <c r="N19" s="232"/>
      <c r="O19" s="232"/>
      <c r="P19" s="232"/>
    </row>
    <row r="20" spans="2:16" s="229" customFormat="1" ht="15.75" customHeight="1">
      <c r="B20" s="69"/>
      <c r="C20" s="78" t="s">
        <v>56</v>
      </c>
      <c r="D20" s="220" t="e">
        <f>IF(#REF!="","―",#REF!)</f>
        <v>#REF!</v>
      </c>
      <c r="E20" s="220" t="e">
        <f>IF(#REF!="","―",#REF!)</f>
        <v>#REF!</v>
      </c>
      <c r="F20" s="220" t="s">
        <v>27</v>
      </c>
      <c r="G20" s="231"/>
      <c r="H20" s="131"/>
      <c r="I20" s="78" t="s">
        <v>56</v>
      </c>
      <c r="J20" s="224" t="e">
        <f>IF(#REF!="","―",#REF!)</f>
        <v>#REF!</v>
      </c>
      <c r="K20" s="220" t="e">
        <f>IF(#REF!="","―",#REF!)</f>
        <v>#REF!</v>
      </c>
      <c r="L20" s="220" t="s">
        <v>27</v>
      </c>
      <c r="M20" s="226"/>
      <c r="N20" s="232"/>
      <c r="O20" s="232"/>
      <c r="P20" s="232"/>
    </row>
    <row r="21" spans="2:16" s="229" customFormat="1" ht="15.75" customHeight="1">
      <c r="B21" s="71"/>
      <c r="C21" s="82" t="s">
        <v>193</v>
      </c>
      <c r="D21" s="222" t="e">
        <f>IF(#REF!="","―",#REF!)</f>
        <v>#REF!</v>
      </c>
      <c r="E21" s="222" t="e">
        <f>IF(#REF!="","―",#REF!)</f>
        <v>#REF!</v>
      </c>
      <c r="F21" s="222" t="s">
        <v>27</v>
      </c>
      <c r="G21" s="231"/>
      <c r="H21" s="129"/>
      <c r="I21" s="82" t="s">
        <v>193</v>
      </c>
      <c r="J21" s="225" t="e">
        <f>IF(#REF!="","―",#REF!)</f>
        <v>#REF!</v>
      </c>
      <c r="K21" s="222" t="e">
        <f>IF(#REF!="","―",#REF!)</f>
        <v>#REF!</v>
      </c>
      <c r="L21" s="222" t="s">
        <v>27</v>
      </c>
      <c r="M21" s="226"/>
      <c r="N21" s="187"/>
      <c r="O21" s="187"/>
      <c r="P21" s="188"/>
    </row>
    <row r="22" spans="2:16" s="229" customFormat="1" ht="15.75" customHeight="1">
      <c r="B22" s="69" t="s">
        <v>57</v>
      </c>
      <c r="C22" s="78" t="s">
        <v>58</v>
      </c>
      <c r="D22" s="221" t="e">
        <f>IF(#REF!="","―",#REF!)</f>
        <v>#REF!</v>
      </c>
      <c r="E22" s="221" t="e">
        <f>IF(#REF!="","―",#REF!)</f>
        <v>#REF!</v>
      </c>
      <c r="F22" s="221" t="s">
        <v>27</v>
      </c>
      <c r="G22" s="231"/>
      <c r="H22" s="131" t="s">
        <v>57</v>
      </c>
      <c r="I22" s="132" t="s">
        <v>58</v>
      </c>
      <c r="J22" s="223" t="e">
        <f>IF(#REF!="","―",#REF!)</f>
        <v>#REF!</v>
      </c>
      <c r="K22" s="223" t="e">
        <f>IF(#REF!="","―",#REF!)</f>
        <v>#REF!</v>
      </c>
      <c r="L22" s="221" t="s">
        <v>27</v>
      </c>
      <c r="M22" s="226"/>
      <c r="N22" s="187"/>
      <c r="O22" s="187"/>
      <c r="P22" s="188"/>
    </row>
    <row r="23" spans="2:16" s="229" customFormat="1" ht="15.75" customHeight="1">
      <c r="B23" s="69"/>
      <c r="C23" s="78" t="s">
        <v>59</v>
      </c>
      <c r="D23" s="220" t="e">
        <f>IF(#REF!="","―",#REF!)</f>
        <v>#REF!</v>
      </c>
      <c r="E23" s="220" t="e">
        <f>IF(#REF!="","―",#REF!)</f>
        <v>#REF!</v>
      </c>
      <c r="F23" s="220" t="s">
        <v>27</v>
      </c>
      <c r="G23" s="231"/>
      <c r="H23" s="131"/>
      <c r="I23" s="132" t="s">
        <v>59</v>
      </c>
      <c r="J23" s="224" t="e">
        <f>IF(#REF!="","―",#REF!)</f>
        <v>#REF!</v>
      </c>
      <c r="K23" s="220" t="e">
        <f>IF(#REF!="","―",#REF!)</f>
        <v>#REF!</v>
      </c>
      <c r="L23" s="220" t="s">
        <v>27</v>
      </c>
      <c r="M23" s="226"/>
      <c r="N23" s="187"/>
      <c r="O23" s="187"/>
      <c r="P23" s="188"/>
    </row>
    <row r="24" spans="2:13" s="229" customFormat="1" ht="15.75" customHeight="1">
      <c r="B24" s="71"/>
      <c r="C24" s="82" t="s">
        <v>60</v>
      </c>
      <c r="D24" s="222" t="e">
        <f>IF(#REF!="","―",#REF!)</f>
        <v>#REF!</v>
      </c>
      <c r="E24" s="222" t="e">
        <f>IF(#REF!="","―",#REF!)</f>
        <v>#REF!</v>
      </c>
      <c r="F24" s="222" t="s">
        <v>27</v>
      </c>
      <c r="G24" s="231"/>
      <c r="H24" s="129"/>
      <c r="I24" s="130" t="s">
        <v>60</v>
      </c>
      <c r="J24" s="225" t="e">
        <f>IF(#REF!="","―",#REF!)</f>
        <v>#REF!</v>
      </c>
      <c r="K24" s="222" t="e">
        <f>IF(#REF!="","―",#REF!)</f>
        <v>#REF!</v>
      </c>
      <c r="L24" s="222" t="s">
        <v>27</v>
      </c>
      <c r="M24" s="226"/>
    </row>
    <row r="25" spans="2:13" s="229" customFormat="1" ht="15.75" customHeight="1">
      <c r="B25" s="69" t="s">
        <v>61</v>
      </c>
      <c r="C25" s="78" t="s">
        <v>62</v>
      </c>
      <c r="D25" s="221" t="e">
        <f>IF(#REF!="","―",#REF!)</f>
        <v>#REF!</v>
      </c>
      <c r="E25" s="221" t="e">
        <f>IF(#REF!="","―",#REF!)</f>
        <v>#REF!</v>
      </c>
      <c r="F25" s="221" t="s">
        <v>27</v>
      </c>
      <c r="G25" s="231"/>
      <c r="H25" s="131" t="s">
        <v>61</v>
      </c>
      <c r="I25" s="132" t="s">
        <v>62</v>
      </c>
      <c r="J25" s="224" t="e">
        <f>IF(#REF!="","―",#REF!)</f>
        <v>#REF!</v>
      </c>
      <c r="K25" s="224" t="e">
        <f>IF(#REF!="","―",#REF!)</f>
        <v>#REF!</v>
      </c>
      <c r="L25" s="221" t="s">
        <v>27</v>
      </c>
      <c r="M25" s="226"/>
    </row>
    <row r="26" spans="2:13" s="229" customFormat="1" ht="15.75" customHeight="1">
      <c r="B26" s="69"/>
      <c r="C26" s="78" t="s">
        <v>63</v>
      </c>
      <c r="D26" s="220" t="e">
        <f>IF(#REF!="","―",#REF!)</f>
        <v>#REF!</v>
      </c>
      <c r="E26" s="220" t="e">
        <f>IF(#REF!="","―",#REF!)</f>
        <v>#REF!</v>
      </c>
      <c r="F26" s="220" t="s">
        <v>27</v>
      </c>
      <c r="G26" s="231"/>
      <c r="H26" s="131"/>
      <c r="I26" s="132" t="s">
        <v>63</v>
      </c>
      <c r="J26" s="224" t="e">
        <f>IF(#REF!="","―",#REF!)</f>
        <v>#REF!</v>
      </c>
      <c r="K26" s="220" t="e">
        <f>IF(#REF!="","―",#REF!)</f>
        <v>#REF!</v>
      </c>
      <c r="L26" s="220" t="s">
        <v>27</v>
      </c>
      <c r="M26" s="226"/>
    </row>
    <row r="27" spans="2:13" s="229" customFormat="1" ht="15.75" customHeight="1">
      <c r="B27" s="69"/>
      <c r="C27" s="78" t="s">
        <v>64</v>
      </c>
      <c r="D27" s="220" t="e">
        <f>IF(#REF!="","―",#REF!)</f>
        <v>#REF!</v>
      </c>
      <c r="E27" s="220" t="e">
        <f>IF(#REF!="","―",#REF!)</f>
        <v>#REF!</v>
      </c>
      <c r="F27" s="220" t="s">
        <v>27</v>
      </c>
      <c r="G27" s="231"/>
      <c r="H27" s="131"/>
      <c r="I27" s="132" t="s">
        <v>64</v>
      </c>
      <c r="J27" s="224" t="e">
        <f>IF(#REF!="","―",#REF!)</f>
        <v>#REF!</v>
      </c>
      <c r="K27" s="220" t="e">
        <f>IF(#REF!="","―",#REF!)</f>
        <v>#REF!</v>
      </c>
      <c r="L27" s="220" t="s">
        <v>27</v>
      </c>
      <c r="M27" s="226"/>
    </row>
    <row r="28" spans="2:13" s="229" customFormat="1" ht="15.75" customHeight="1">
      <c r="B28" s="71"/>
      <c r="C28" s="82" t="s">
        <v>65</v>
      </c>
      <c r="D28" s="222" t="e">
        <f>IF(#REF!="","―",#REF!)</f>
        <v>#REF!</v>
      </c>
      <c r="E28" s="222" t="e">
        <f>IF(#REF!="","―",#REF!)</f>
        <v>#REF!</v>
      </c>
      <c r="F28" s="222" t="s">
        <v>27</v>
      </c>
      <c r="G28" s="231"/>
      <c r="H28" s="129"/>
      <c r="I28" s="130" t="s">
        <v>65</v>
      </c>
      <c r="J28" s="224" t="e">
        <f>IF(#REF!="","―",#REF!)</f>
        <v>#REF!</v>
      </c>
      <c r="K28" s="220" t="e">
        <f>IF(#REF!="","―",#REF!)</f>
        <v>#REF!</v>
      </c>
      <c r="L28" s="222" t="s">
        <v>27</v>
      </c>
      <c r="M28" s="226"/>
    </row>
    <row r="29" spans="2:13" s="229" customFormat="1" ht="15.75" customHeight="1">
      <c r="B29" s="69" t="s">
        <v>66</v>
      </c>
      <c r="C29" s="78" t="s">
        <v>67</v>
      </c>
      <c r="D29" s="221" t="e">
        <f>IF(#REF!="","―",#REF!)</f>
        <v>#REF!</v>
      </c>
      <c r="E29" s="221" t="e">
        <f>IF(#REF!="","―",#REF!)</f>
        <v>#REF!</v>
      </c>
      <c r="F29" s="221" t="s">
        <v>27</v>
      </c>
      <c r="G29" s="231"/>
      <c r="H29" s="131" t="s">
        <v>66</v>
      </c>
      <c r="I29" s="132" t="s">
        <v>67</v>
      </c>
      <c r="J29" s="223" t="e">
        <f>IF(#REF!="","―",#REF!)</f>
        <v>#REF!</v>
      </c>
      <c r="K29" s="221" t="e">
        <f>IF(#REF!="","―",#REF!)</f>
        <v>#REF!</v>
      </c>
      <c r="L29" s="221" t="s">
        <v>27</v>
      </c>
      <c r="M29" s="226"/>
    </row>
    <row r="30" spans="2:13" s="229" customFormat="1" ht="15.75" customHeight="1">
      <c r="B30" s="69"/>
      <c r="C30" s="78" t="s">
        <v>68</v>
      </c>
      <c r="D30" s="220" t="e">
        <f>IF(#REF!="","―",#REF!)</f>
        <v>#REF!</v>
      </c>
      <c r="E30" s="220" t="e">
        <f>IF(#REF!="","―",#REF!)</f>
        <v>#REF!</v>
      </c>
      <c r="F30" s="220" t="s">
        <v>27</v>
      </c>
      <c r="G30" s="231"/>
      <c r="H30" s="131"/>
      <c r="I30" s="132" t="s">
        <v>68</v>
      </c>
      <c r="J30" s="224" t="e">
        <f>IF(#REF!="","―",#REF!)</f>
        <v>#REF!</v>
      </c>
      <c r="K30" s="220" t="e">
        <f>IF(#REF!="","―",#REF!)</f>
        <v>#REF!</v>
      </c>
      <c r="L30" s="220" t="s">
        <v>27</v>
      </c>
      <c r="M30" s="226"/>
    </row>
    <row r="31" spans="2:13" s="229" customFormat="1" ht="15.75" customHeight="1">
      <c r="B31" s="69"/>
      <c r="C31" s="78" t="s">
        <v>69</v>
      </c>
      <c r="D31" s="220" t="e">
        <f>IF(#REF!="","―",#REF!)</f>
        <v>#REF!</v>
      </c>
      <c r="E31" s="220" t="e">
        <f>IF(#REF!="","―",#REF!)</f>
        <v>#REF!</v>
      </c>
      <c r="F31" s="220" t="s">
        <v>27</v>
      </c>
      <c r="G31" s="231"/>
      <c r="H31" s="131"/>
      <c r="I31" s="132" t="s">
        <v>69</v>
      </c>
      <c r="J31" s="224" t="e">
        <f>IF(#REF!="","―",#REF!)</f>
        <v>#REF!</v>
      </c>
      <c r="K31" s="220" t="e">
        <f>IF(#REF!="","―",#REF!)</f>
        <v>#REF!</v>
      </c>
      <c r="L31" s="220" t="s">
        <v>27</v>
      </c>
      <c r="M31" s="226"/>
    </row>
    <row r="32" spans="2:13" s="229" customFormat="1" ht="15.75" customHeight="1">
      <c r="B32" s="69"/>
      <c r="C32" s="78" t="s">
        <v>70</v>
      </c>
      <c r="D32" s="220" t="e">
        <f>IF(#REF!="","―",#REF!)</f>
        <v>#REF!</v>
      </c>
      <c r="E32" s="220" t="e">
        <f>IF(#REF!="","―",#REF!)</f>
        <v>#REF!</v>
      </c>
      <c r="F32" s="220" t="s">
        <v>27</v>
      </c>
      <c r="G32" s="231"/>
      <c r="H32" s="131"/>
      <c r="I32" s="132" t="s">
        <v>70</v>
      </c>
      <c r="J32" s="224" t="e">
        <f>IF(#REF!="","―",#REF!)</f>
        <v>#REF!</v>
      </c>
      <c r="K32" s="220" t="e">
        <f>IF(#REF!="","―",#REF!)</f>
        <v>#REF!</v>
      </c>
      <c r="L32" s="220" t="s">
        <v>27</v>
      </c>
      <c r="M32" s="226"/>
    </row>
    <row r="33" spans="2:13" s="229" customFormat="1" ht="15.75" customHeight="1">
      <c r="B33" s="69"/>
      <c r="C33" s="78" t="s">
        <v>71</v>
      </c>
      <c r="D33" s="220" t="e">
        <f>IF(#REF!="","―",#REF!)</f>
        <v>#REF!</v>
      </c>
      <c r="E33" s="220" t="e">
        <f>IF(#REF!="","―",#REF!)</f>
        <v>#REF!</v>
      </c>
      <c r="F33" s="220" t="s">
        <v>27</v>
      </c>
      <c r="G33" s="231"/>
      <c r="H33" s="131"/>
      <c r="I33" s="132" t="s">
        <v>71</v>
      </c>
      <c r="J33" s="224" t="e">
        <f>IF(#REF!="","―",#REF!)</f>
        <v>#REF!</v>
      </c>
      <c r="K33" s="220" t="e">
        <f>IF(#REF!="","―",#REF!)</f>
        <v>#REF!</v>
      </c>
      <c r="L33" s="220" t="s">
        <v>27</v>
      </c>
      <c r="M33" s="226"/>
    </row>
    <row r="34" spans="2:13" s="229" customFormat="1" ht="15.75" customHeight="1">
      <c r="B34" s="69"/>
      <c r="C34" s="78" t="s">
        <v>72</v>
      </c>
      <c r="D34" s="220" t="e">
        <f>IF(#REF!="","―",#REF!)</f>
        <v>#REF!</v>
      </c>
      <c r="E34" s="220" t="e">
        <f>IF(#REF!="","―",#REF!)</f>
        <v>#REF!</v>
      </c>
      <c r="F34" s="220" t="s">
        <v>27</v>
      </c>
      <c r="G34" s="231"/>
      <c r="H34" s="131"/>
      <c r="I34" s="132" t="s">
        <v>72</v>
      </c>
      <c r="J34" s="224" t="e">
        <f>IF(#REF!="","―",#REF!)</f>
        <v>#REF!</v>
      </c>
      <c r="K34" s="220" t="e">
        <f>IF(#REF!="","―",#REF!)</f>
        <v>#REF!</v>
      </c>
      <c r="L34" s="220" t="s">
        <v>27</v>
      </c>
      <c r="M34" s="226"/>
    </row>
    <row r="35" spans="2:13" s="229" customFormat="1" ht="15.75" customHeight="1">
      <c r="B35" s="71"/>
      <c r="C35" s="82" t="s">
        <v>73</v>
      </c>
      <c r="D35" s="222" t="e">
        <f>IF(#REF!="","―",#REF!)</f>
        <v>#REF!</v>
      </c>
      <c r="E35" s="222" t="e">
        <f>IF(#REF!="","―",#REF!)</f>
        <v>#REF!</v>
      </c>
      <c r="F35" s="222" t="s">
        <v>27</v>
      </c>
      <c r="G35" s="231"/>
      <c r="H35" s="129"/>
      <c r="I35" s="130" t="s">
        <v>73</v>
      </c>
      <c r="J35" s="225" t="e">
        <f>IF(#REF!="","―",#REF!)</f>
        <v>#REF!</v>
      </c>
      <c r="K35" s="222" t="e">
        <f>IF(#REF!="","―",#REF!)</f>
        <v>#REF!</v>
      </c>
      <c r="L35" s="222" t="s">
        <v>27</v>
      </c>
      <c r="M35" s="226"/>
    </row>
    <row r="36" spans="2:13" s="229" customFormat="1" ht="15.75" customHeight="1">
      <c r="B36" s="69" t="s">
        <v>74</v>
      </c>
      <c r="C36" s="78" t="s">
        <v>75</v>
      </c>
      <c r="D36" s="221" t="e">
        <f>IF(#REF!="","―",#REF!)</f>
        <v>#REF!</v>
      </c>
      <c r="E36" s="221" t="e">
        <f>IF(#REF!="","―",#REF!)</f>
        <v>#REF!</v>
      </c>
      <c r="F36" s="221" t="s">
        <v>27</v>
      </c>
      <c r="G36" s="231"/>
      <c r="H36" s="131" t="s">
        <v>74</v>
      </c>
      <c r="I36" s="132" t="s">
        <v>75</v>
      </c>
      <c r="J36" s="224" t="e">
        <f>IF(#REF!="","―",#REF!)</f>
        <v>#REF!</v>
      </c>
      <c r="K36" s="224" t="e">
        <f>IF(#REF!="","―",#REF!)</f>
        <v>#REF!</v>
      </c>
      <c r="L36" s="221" t="s">
        <v>27</v>
      </c>
      <c r="M36" s="226"/>
    </row>
    <row r="37" spans="2:13" s="229" customFormat="1" ht="15.75" customHeight="1">
      <c r="B37" s="69"/>
      <c r="C37" s="78" t="s">
        <v>76</v>
      </c>
      <c r="D37" s="220" t="e">
        <f>IF(#REF!="","―",#REF!)</f>
        <v>#REF!</v>
      </c>
      <c r="E37" s="220" t="e">
        <f>IF(#REF!="","―",#REF!)</f>
        <v>#REF!</v>
      </c>
      <c r="F37" s="220" t="s">
        <v>27</v>
      </c>
      <c r="G37" s="231"/>
      <c r="H37" s="131"/>
      <c r="I37" s="132" t="s">
        <v>76</v>
      </c>
      <c r="J37" s="224" t="e">
        <f>IF(#REF!="","―",#REF!)</f>
        <v>#REF!</v>
      </c>
      <c r="K37" s="220" t="e">
        <f>IF(#REF!="","―",#REF!)</f>
        <v>#REF!</v>
      </c>
      <c r="L37" s="220" t="s">
        <v>27</v>
      </c>
      <c r="M37" s="226"/>
    </row>
    <row r="38" spans="2:13" s="229" customFormat="1" ht="15.75" customHeight="1">
      <c r="B38" s="69"/>
      <c r="C38" s="78" t="s">
        <v>77</v>
      </c>
      <c r="D38" s="220" t="e">
        <f>IF(#REF!="","―",#REF!)</f>
        <v>#REF!</v>
      </c>
      <c r="E38" s="220" t="e">
        <f>IF(#REF!="","―",#REF!)</f>
        <v>#REF!</v>
      </c>
      <c r="F38" s="220" t="s">
        <v>27</v>
      </c>
      <c r="G38" s="231"/>
      <c r="H38" s="131"/>
      <c r="I38" s="132" t="s">
        <v>77</v>
      </c>
      <c r="J38" s="224" t="e">
        <f>IF(#REF!="","―",#REF!)</f>
        <v>#REF!</v>
      </c>
      <c r="K38" s="220" t="e">
        <f>IF(#REF!="","―",#REF!)</f>
        <v>#REF!</v>
      </c>
      <c r="L38" s="220" t="s">
        <v>27</v>
      </c>
      <c r="M38" s="226"/>
    </row>
    <row r="39" spans="2:13" s="229" customFormat="1" ht="15.75" customHeight="1">
      <c r="B39" s="69"/>
      <c r="C39" s="78" t="s">
        <v>78</v>
      </c>
      <c r="D39" s="220" t="e">
        <f>IF(#REF!="","―",#REF!)</f>
        <v>#REF!</v>
      </c>
      <c r="E39" s="220" t="e">
        <f>IF(#REF!="","―",#REF!)</f>
        <v>#REF!</v>
      </c>
      <c r="F39" s="220" t="s">
        <v>27</v>
      </c>
      <c r="G39" s="231"/>
      <c r="H39" s="131"/>
      <c r="I39" s="132" t="s">
        <v>78</v>
      </c>
      <c r="J39" s="224" t="e">
        <f>IF(#REF!="","―",#REF!)</f>
        <v>#REF!</v>
      </c>
      <c r="K39" s="220" t="e">
        <f>IF(#REF!="","―",#REF!)</f>
        <v>#REF!</v>
      </c>
      <c r="L39" s="220" t="s">
        <v>27</v>
      </c>
      <c r="M39" s="226"/>
    </row>
    <row r="40" spans="2:13" s="229" customFormat="1" ht="15.75" customHeight="1">
      <c r="B40" s="71"/>
      <c r="C40" s="82" t="s">
        <v>79</v>
      </c>
      <c r="D40" s="222" t="e">
        <f>IF(#REF!="","―",#REF!)</f>
        <v>#REF!</v>
      </c>
      <c r="E40" s="222" t="e">
        <f>IF(#REF!="","―",#REF!)</f>
        <v>#REF!</v>
      </c>
      <c r="F40" s="222" t="s">
        <v>27</v>
      </c>
      <c r="G40" s="231"/>
      <c r="H40" s="129"/>
      <c r="I40" s="130" t="s">
        <v>79</v>
      </c>
      <c r="J40" s="224" t="e">
        <f>IF(#REF!="","―",#REF!)</f>
        <v>#REF!</v>
      </c>
      <c r="K40" s="220" t="e">
        <f>IF(#REF!="","―",#REF!)</f>
        <v>#REF!</v>
      </c>
      <c r="L40" s="222" t="s">
        <v>27</v>
      </c>
      <c r="M40" s="226"/>
    </row>
    <row r="41" spans="2:13" s="229" customFormat="1" ht="15.75" customHeight="1">
      <c r="B41" s="69" t="s">
        <v>80</v>
      </c>
      <c r="C41" s="78" t="s">
        <v>81</v>
      </c>
      <c r="D41" s="221" t="e">
        <f>IF(#REF!="","―",#REF!)</f>
        <v>#REF!</v>
      </c>
      <c r="E41" s="221" t="e">
        <f>IF(#REF!="","―",#REF!)</f>
        <v>#REF!</v>
      </c>
      <c r="F41" s="221" t="s">
        <v>27</v>
      </c>
      <c r="G41" s="231"/>
      <c r="H41" s="131" t="s">
        <v>80</v>
      </c>
      <c r="I41" s="132" t="s">
        <v>81</v>
      </c>
      <c r="J41" s="223" t="e">
        <f>IF(#REF!="","―",#REF!)</f>
        <v>#REF!</v>
      </c>
      <c r="K41" s="221" t="e">
        <f>IF(#REF!="","―",#REF!)</f>
        <v>#REF!</v>
      </c>
      <c r="L41" s="221" t="s">
        <v>27</v>
      </c>
      <c r="M41" s="226"/>
    </row>
    <row r="42" spans="2:13" s="229" customFormat="1" ht="15.75" customHeight="1">
      <c r="B42" s="69"/>
      <c r="C42" s="78" t="s">
        <v>82</v>
      </c>
      <c r="D42" s="220" t="e">
        <f>IF(#REF!="","―",#REF!)</f>
        <v>#REF!</v>
      </c>
      <c r="E42" s="220" t="e">
        <f>IF(#REF!="","―",#REF!)</f>
        <v>#REF!</v>
      </c>
      <c r="F42" s="220" t="s">
        <v>27</v>
      </c>
      <c r="G42" s="231"/>
      <c r="H42" s="131"/>
      <c r="I42" s="132" t="s">
        <v>82</v>
      </c>
      <c r="J42" s="224" t="e">
        <f>IF(#REF!="","―",#REF!)</f>
        <v>#REF!</v>
      </c>
      <c r="K42" s="220" t="e">
        <f>IF(#REF!="","―",#REF!)</f>
        <v>#REF!</v>
      </c>
      <c r="L42" s="220" t="s">
        <v>27</v>
      </c>
      <c r="M42" s="226"/>
    </row>
    <row r="43" spans="2:13" s="229" customFormat="1" ht="15.75" customHeight="1">
      <c r="B43" s="69"/>
      <c r="C43" s="78" t="s">
        <v>83</v>
      </c>
      <c r="D43" s="220" t="e">
        <f>IF(#REF!="","―",#REF!)</f>
        <v>#REF!</v>
      </c>
      <c r="E43" s="220" t="e">
        <f>IF(#REF!="","―",#REF!)</f>
        <v>#REF!</v>
      </c>
      <c r="F43" s="220" t="s">
        <v>27</v>
      </c>
      <c r="G43" s="231"/>
      <c r="H43" s="131"/>
      <c r="I43" s="132" t="s">
        <v>83</v>
      </c>
      <c r="J43" s="224" t="e">
        <f>IF(#REF!="","―",#REF!)</f>
        <v>#REF!</v>
      </c>
      <c r="K43" s="220" t="e">
        <f>IF(#REF!="","―",#REF!)</f>
        <v>#REF!</v>
      </c>
      <c r="L43" s="220" t="s">
        <v>27</v>
      </c>
      <c r="M43" s="226"/>
    </row>
    <row r="44" spans="2:13" s="229" customFormat="1" ht="15.75" customHeight="1">
      <c r="B44" s="71"/>
      <c r="C44" s="82" t="s">
        <v>84</v>
      </c>
      <c r="D44" s="222" t="e">
        <f>IF(#REF!="","―",#REF!)</f>
        <v>#REF!</v>
      </c>
      <c r="E44" s="222" t="e">
        <f>IF(#REF!="","―",#REF!)</f>
        <v>#REF!</v>
      </c>
      <c r="F44" s="222" t="s">
        <v>27</v>
      </c>
      <c r="G44" s="231"/>
      <c r="H44" s="129"/>
      <c r="I44" s="130" t="s">
        <v>84</v>
      </c>
      <c r="J44" s="225" t="e">
        <f>IF(#REF!="","―",#REF!)</f>
        <v>#REF!</v>
      </c>
      <c r="K44" s="222" t="e">
        <f>IF(#REF!="","―",#REF!)</f>
        <v>#REF!</v>
      </c>
      <c r="L44" s="222" t="s">
        <v>27</v>
      </c>
      <c r="M44" s="226"/>
    </row>
    <row r="45" spans="2:13" s="229" customFormat="1" ht="15.75" customHeight="1">
      <c r="B45" s="69" t="s">
        <v>85</v>
      </c>
      <c r="C45" s="78" t="s">
        <v>86</v>
      </c>
      <c r="D45" s="220" t="e">
        <f>IF(#REF!="","―",#REF!)</f>
        <v>#REF!</v>
      </c>
      <c r="E45" s="220" t="e">
        <f>IF(#REF!="","―",#REF!)</f>
        <v>#REF!</v>
      </c>
      <c r="F45" s="220" t="s">
        <v>27</v>
      </c>
      <c r="G45" s="231"/>
      <c r="H45" s="131" t="s">
        <v>85</v>
      </c>
      <c r="I45" s="78" t="s">
        <v>86</v>
      </c>
      <c r="J45" s="224" t="e">
        <f>IF(#REF!="","―",#REF!)</f>
        <v>#REF!</v>
      </c>
      <c r="K45" s="224" t="e">
        <f>IF(#REF!="","―",#REF!)</f>
        <v>#REF!</v>
      </c>
      <c r="L45" s="220" t="s">
        <v>27</v>
      </c>
      <c r="M45" s="226"/>
    </row>
    <row r="46" spans="2:13" s="229" customFormat="1" ht="15.75" customHeight="1">
      <c r="B46" s="69"/>
      <c r="C46" s="78" t="s">
        <v>194</v>
      </c>
      <c r="D46" s="220" t="e">
        <f>IF(#REF!="","―",#REF!)</f>
        <v>#REF!</v>
      </c>
      <c r="E46" s="220" t="e">
        <f>IF(#REF!="","―",#REF!)</f>
        <v>#REF!</v>
      </c>
      <c r="F46" s="220" t="s">
        <v>27</v>
      </c>
      <c r="G46" s="231"/>
      <c r="H46" s="131"/>
      <c r="I46" s="78" t="s">
        <v>194</v>
      </c>
      <c r="J46" s="224" t="e">
        <f>IF(#REF!="","―",#REF!)</f>
        <v>#REF!</v>
      </c>
      <c r="K46" s="220" t="e">
        <f>IF(#REF!="","―",#REF!)</f>
        <v>#REF!</v>
      </c>
      <c r="L46" s="220" t="s">
        <v>27</v>
      </c>
      <c r="M46" s="226"/>
    </row>
    <row r="47" spans="2:13" s="229" customFormat="1" ht="15.75" customHeight="1">
      <c r="B47" s="69"/>
      <c r="C47" s="78" t="s">
        <v>195</v>
      </c>
      <c r="D47" s="220" t="e">
        <f>IF(#REF!="","―",#REF!)</f>
        <v>#REF!</v>
      </c>
      <c r="E47" s="220" t="e">
        <f>IF(#REF!="","―",#REF!)</f>
        <v>#REF!</v>
      </c>
      <c r="F47" s="220" t="s">
        <v>27</v>
      </c>
      <c r="G47" s="231"/>
      <c r="H47" s="131"/>
      <c r="I47" s="78" t="s">
        <v>195</v>
      </c>
      <c r="J47" s="224" t="e">
        <f>IF(#REF!="","―",#REF!)</f>
        <v>#REF!</v>
      </c>
      <c r="K47" s="220" t="e">
        <f>IF(#REF!="","―",#REF!)</f>
        <v>#REF!</v>
      </c>
      <c r="L47" s="220" t="s">
        <v>27</v>
      </c>
      <c r="M47" s="226"/>
    </row>
    <row r="48" spans="2:13" s="229" customFormat="1" ht="15.75" customHeight="1">
      <c r="B48" s="69"/>
      <c r="C48" s="78" t="s">
        <v>196</v>
      </c>
      <c r="D48" s="220" t="e">
        <f>IF(#REF!="","―",#REF!)</f>
        <v>#REF!</v>
      </c>
      <c r="E48" s="220" t="e">
        <f>IF(#REF!="","―",#REF!)</f>
        <v>#REF!</v>
      </c>
      <c r="F48" s="220" t="s">
        <v>27</v>
      </c>
      <c r="G48" s="231"/>
      <c r="H48" s="131"/>
      <c r="I48" s="78" t="s">
        <v>196</v>
      </c>
      <c r="J48" s="224" t="e">
        <f>IF(#REF!="","―",#REF!)</f>
        <v>#REF!</v>
      </c>
      <c r="K48" s="220" t="e">
        <f>IF(#REF!="","―",#REF!)</f>
        <v>#REF!</v>
      </c>
      <c r="L48" s="220" t="s">
        <v>27</v>
      </c>
      <c r="M48" s="226"/>
    </row>
    <row r="49" spans="2:13" s="229" customFormat="1" ht="15.75" customHeight="1">
      <c r="B49" s="69"/>
      <c r="C49" s="78" t="s">
        <v>197</v>
      </c>
      <c r="D49" s="220" t="e">
        <f>IF(#REF!="","―",#REF!)</f>
        <v>#REF!</v>
      </c>
      <c r="E49" s="220" t="e">
        <f>IF(#REF!="","―",#REF!)</f>
        <v>#REF!</v>
      </c>
      <c r="F49" s="220" t="s">
        <v>27</v>
      </c>
      <c r="G49" s="231"/>
      <c r="H49" s="131"/>
      <c r="I49" s="78" t="s">
        <v>197</v>
      </c>
      <c r="J49" s="224" t="e">
        <f>IF(#REF!="","―",#REF!)</f>
        <v>#REF!</v>
      </c>
      <c r="K49" s="220" t="e">
        <f>IF(#REF!="","―",#REF!)</f>
        <v>#REF!</v>
      </c>
      <c r="L49" s="220" t="s">
        <v>27</v>
      </c>
      <c r="M49" s="226"/>
    </row>
    <row r="50" spans="2:13" s="229" customFormat="1" ht="15.75" customHeight="1">
      <c r="B50" s="69"/>
      <c r="C50" s="78" t="s">
        <v>87</v>
      </c>
      <c r="D50" s="220" t="e">
        <f>IF(#REF!="","―",#REF!)</f>
        <v>#REF!</v>
      </c>
      <c r="E50" s="220" t="e">
        <f>IF(#REF!="","―",#REF!)</f>
        <v>#REF!</v>
      </c>
      <c r="F50" s="220" t="s">
        <v>27</v>
      </c>
      <c r="G50" s="231"/>
      <c r="H50" s="131"/>
      <c r="I50" s="78" t="s">
        <v>87</v>
      </c>
      <c r="J50" s="224" t="e">
        <f>IF(#REF!="","―",#REF!)</f>
        <v>#REF!</v>
      </c>
      <c r="K50" s="220" t="e">
        <f>IF(#REF!="","―",#REF!)</f>
        <v>#REF!</v>
      </c>
      <c r="L50" s="220" t="s">
        <v>27</v>
      </c>
      <c r="M50" s="226"/>
    </row>
    <row r="51" spans="2:13" s="229" customFormat="1" ht="15.75" customHeight="1">
      <c r="B51" s="69"/>
      <c r="C51" s="78" t="s">
        <v>198</v>
      </c>
      <c r="D51" s="220" t="e">
        <f>IF(#REF!="","―",#REF!)</f>
        <v>#REF!</v>
      </c>
      <c r="E51" s="220" t="e">
        <f>IF(#REF!="","―",#REF!)</f>
        <v>#REF!</v>
      </c>
      <c r="F51" s="220" t="s">
        <v>27</v>
      </c>
      <c r="G51" s="231"/>
      <c r="H51" s="131"/>
      <c r="I51" s="78" t="s">
        <v>198</v>
      </c>
      <c r="J51" s="224" t="e">
        <f>IF(#REF!="","―",#REF!)</f>
        <v>#REF!</v>
      </c>
      <c r="K51" s="220" t="e">
        <f>IF(#REF!="","―",#REF!)</f>
        <v>#REF!</v>
      </c>
      <c r="L51" s="220" t="s">
        <v>27</v>
      </c>
      <c r="M51" s="226"/>
    </row>
    <row r="52" spans="2:13" s="229" customFormat="1" ht="15.75" customHeight="1">
      <c r="B52" s="71"/>
      <c r="C52" s="82" t="s">
        <v>88</v>
      </c>
      <c r="D52" s="222" t="e">
        <f>IF(#REF!="","―",#REF!)</f>
        <v>#REF!</v>
      </c>
      <c r="E52" s="222" t="e">
        <f>IF(#REF!="","―",#REF!)</f>
        <v>#REF!</v>
      </c>
      <c r="F52" s="222" t="s">
        <v>27</v>
      </c>
      <c r="G52" s="231"/>
      <c r="H52" s="129"/>
      <c r="I52" s="82" t="s">
        <v>88</v>
      </c>
      <c r="J52" s="225" t="e">
        <f>IF(#REF!="","―",#REF!)</f>
        <v>#REF!</v>
      </c>
      <c r="K52" s="222" t="e">
        <f>IF(#REF!="","―",#REF!)</f>
        <v>#REF!</v>
      </c>
      <c r="L52" s="222" t="s">
        <v>27</v>
      </c>
      <c r="M52" s="226"/>
    </row>
    <row r="53" spans="2:13" s="229" customFormat="1" ht="15.75" customHeight="1">
      <c r="B53" s="24"/>
      <c r="C53" s="24"/>
      <c r="D53" s="23"/>
      <c r="E53" s="23"/>
      <c r="F53" s="23"/>
      <c r="G53" s="22"/>
      <c r="H53" s="24"/>
      <c r="I53" s="24"/>
      <c r="J53" s="23"/>
      <c r="K53" s="23"/>
      <c r="L53" s="23"/>
      <c r="M53" s="226"/>
    </row>
    <row r="54" spans="2:13" s="229" customFormat="1" ht="15.75" customHeight="1">
      <c r="B54" s="83"/>
      <c r="C54" s="84"/>
      <c r="D54" s="75" t="s">
        <v>42</v>
      </c>
      <c r="E54" s="119" t="s">
        <v>43</v>
      </c>
      <c r="F54" s="76" t="s">
        <v>44</v>
      </c>
      <c r="G54" s="22"/>
      <c r="H54" s="83"/>
      <c r="I54" s="84"/>
      <c r="J54" s="75" t="s">
        <v>42</v>
      </c>
      <c r="K54" s="119" t="s">
        <v>43</v>
      </c>
      <c r="L54" s="76" t="s">
        <v>44</v>
      </c>
      <c r="M54" s="226"/>
    </row>
    <row r="55" spans="2:13" s="229" customFormat="1" ht="15.75" customHeight="1">
      <c r="B55" s="77" t="s">
        <v>89</v>
      </c>
      <c r="C55" s="78"/>
      <c r="D55" s="206" t="e">
        <f>SUM(D6:D52)</f>
        <v>#REF!</v>
      </c>
      <c r="E55" s="207" t="e">
        <f>SUM(E6:E52)</f>
        <v>#REF!</v>
      </c>
      <c r="F55" s="125" t="s">
        <v>27</v>
      </c>
      <c r="G55" s="22"/>
      <c r="H55" s="77" t="s">
        <v>89</v>
      </c>
      <c r="I55" s="78"/>
      <c r="J55" s="206" t="e">
        <f>SUM(J6:J52)</f>
        <v>#REF!</v>
      </c>
      <c r="K55" s="207" t="e">
        <f>SUM(K6:K52)</f>
        <v>#REF!</v>
      </c>
      <c r="L55" s="125" t="s">
        <v>27</v>
      </c>
      <c r="M55" s="226"/>
    </row>
    <row r="56" spans="2:13" s="229" customFormat="1" ht="15.75" customHeight="1">
      <c r="B56" s="79" t="s">
        <v>90</v>
      </c>
      <c r="C56" s="80"/>
      <c r="D56" s="208">
        <f>'表-２_各〈全国、被災3県〉平均値'!D93</f>
        <v>3.11</v>
      </c>
      <c r="E56" s="209">
        <f>'表-２_各〈全国、被災3県〉平均値'!E93</f>
        <v>2.9</v>
      </c>
      <c r="F56" s="126" t="s">
        <v>27</v>
      </c>
      <c r="G56" s="22"/>
      <c r="H56" s="79" t="s">
        <v>90</v>
      </c>
      <c r="I56" s="80"/>
      <c r="J56" s="208">
        <f>'表-２_各〈全国、被災3県〉平均値'!J93</f>
        <v>3.17</v>
      </c>
      <c r="K56" s="209">
        <f>'表-２_各〈全国、被災3県〉平均値'!K93</f>
        <v>2.91</v>
      </c>
      <c r="L56" s="126" t="s">
        <v>27</v>
      </c>
      <c r="M56" s="226"/>
    </row>
    <row r="57" spans="2:13" s="229" customFormat="1" ht="15.75" customHeight="1">
      <c r="B57" s="79" t="s">
        <v>91</v>
      </c>
      <c r="C57" s="80"/>
      <c r="D57" s="208" t="s">
        <v>27</v>
      </c>
      <c r="E57" s="209" t="s">
        <v>27</v>
      </c>
      <c r="F57" s="126" t="s">
        <v>27</v>
      </c>
      <c r="G57" s="22"/>
      <c r="H57" s="79" t="s">
        <v>91</v>
      </c>
      <c r="I57" s="80"/>
      <c r="J57" s="208" t="s">
        <v>27</v>
      </c>
      <c r="K57" s="209" t="s">
        <v>27</v>
      </c>
      <c r="L57" s="126" t="s">
        <v>27</v>
      </c>
      <c r="M57" s="226"/>
    </row>
    <row r="58" spans="2:13" s="229" customFormat="1" ht="15.75" customHeight="1">
      <c r="B58" s="81" t="s">
        <v>92</v>
      </c>
      <c r="C58" s="82"/>
      <c r="D58" s="210" t="s">
        <v>27</v>
      </c>
      <c r="E58" s="211" t="s">
        <v>27</v>
      </c>
      <c r="F58" s="127" t="s">
        <v>27</v>
      </c>
      <c r="G58" s="22"/>
      <c r="H58" s="81" t="s">
        <v>92</v>
      </c>
      <c r="I58" s="82"/>
      <c r="J58" s="210" t="s">
        <v>27</v>
      </c>
      <c r="K58" s="211" t="s">
        <v>27</v>
      </c>
      <c r="L58" s="127" t="s">
        <v>27</v>
      </c>
      <c r="M58" s="226"/>
    </row>
    <row r="59" spans="2:13" s="229" customFormat="1" ht="15.75" customHeight="1">
      <c r="B59" s="24"/>
      <c r="C59" s="24"/>
      <c r="D59" s="23"/>
      <c r="E59" s="23"/>
      <c r="F59" s="23"/>
      <c r="G59" s="22"/>
      <c r="H59" s="24"/>
      <c r="I59" s="24"/>
      <c r="J59" s="23"/>
      <c r="K59" s="23"/>
      <c r="L59" s="23"/>
      <c r="M59" s="226"/>
    </row>
    <row r="60" spans="2:13" s="229" customFormat="1" ht="15.75" customHeight="1">
      <c r="B60" s="22" t="s">
        <v>93</v>
      </c>
      <c r="C60" s="22"/>
      <c r="D60" s="23"/>
      <c r="E60" s="23"/>
      <c r="F60" s="23"/>
      <c r="G60" s="22"/>
      <c r="H60" s="22" t="s">
        <v>93</v>
      </c>
      <c r="I60" s="22"/>
      <c r="J60" s="23"/>
      <c r="K60" s="23"/>
      <c r="L60" s="23"/>
      <c r="M60" s="226"/>
    </row>
    <row r="61" spans="2:13" s="229" customFormat="1" ht="15.75" customHeight="1">
      <c r="B61" s="73" t="s">
        <v>94</v>
      </c>
      <c r="C61" s="74"/>
      <c r="D61" s="75" t="s">
        <v>42</v>
      </c>
      <c r="E61" s="119" t="s">
        <v>43</v>
      </c>
      <c r="F61" s="76" t="s">
        <v>44</v>
      </c>
      <c r="G61" s="22"/>
      <c r="H61" s="73" t="s">
        <v>94</v>
      </c>
      <c r="I61" s="74"/>
      <c r="J61" s="75" t="s">
        <v>42</v>
      </c>
      <c r="K61" s="119" t="s">
        <v>43</v>
      </c>
      <c r="L61" s="76" t="s">
        <v>44</v>
      </c>
      <c r="M61" s="226"/>
    </row>
    <row r="62" spans="2:13" s="229" customFormat="1" ht="15.75" customHeight="1">
      <c r="B62" s="69" t="s">
        <v>45</v>
      </c>
      <c r="C62" s="70" t="s">
        <v>95</v>
      </c>
      <c r="D62" s="88">
        <f>'表-２_地域別平均値'!M124</f>
        <v>3.1</v>
      </c>
      <c r="E62" s="118">
        <f>'表-２_地域別平均値'!N124</f>
        <v>2.8</v>
      </c>
      <c r="F62" s="87" t="s">
        <v>27</v>
      </c>
      <c r="G62" s="22"/>
      <c r="H62" s="69" t="s">
        <v>45</v>
      </c>
      <c r="I62" s="70" t="s">
        <v>95</v>
      </c>
      <c r="J62" s="88">
        <f>'表-２_地域別平均値'!M133</f>
        <v>3.2</v>
      </c>
      <c r="K62" s="118">
        <f>'表-２_地域別平均値'!N133</f>
        <v>2.8</v>
      </c>
      <c r="L62" s="87" t="s">
        <v>27</v>
      </c>
      <c r="M62" s="226"/>
    </row>
    <row r="63" spans="2:13" s="229" customFormat="1" ht="15.75" customHeight="1">
      <c r="B63" s="69" t="s">
        <v>46</v>
      </c>
      <c r="C63" s="70" t="s">
        <v>96</v>
      </c>
      <c r="D63" s="88">
        <f>'表-２_地域別平均値'!M125</f>
        <v>3.1</v>
      </c>
      <c r="E63" s="118">
        <f>'表-２_地域別平均値'!N125</f>
        <v>2.9</v>
      </c>
      <c r="F63" s="87" t="s">
        <v>27</v>
      </c>
      <c r="G63" s="22"/>
      <c r="H63" s="69" t="s">
        <v>46</v>
      </c>
      <c r="I63" s="70" t="s">
        <v>96</v>
      </c>
      <c r="J63" s="88">
        <f>'表-２_地域別平均値'!M134</f>
        <v>3.1</v>
      </c>
      <c r="K63" s="118">
        <f>'表-２_地域別平均値'!N134</f>
        <v>2.7</v>
      </c>
      <c r="L63" s="87" t="s">
        <v>27</v>
      </c>
      <c r="M63" s="226"/>
    </row>
    <row r="64" spans="2:13" s="229" customFormat="1" ht="15.75" customHeight="1">
      <c r="B64" s="69" t="s">
        <v>53</v>
      </c>
      <c r="C64" s="70" t="s">
        <v>202</v>
      </c>
      <c r="D64" s="88">
        <f>'表-２_地域別平均値'!M126</f>
        <v>3.2</v>
      </c>
      <c r="E64" s="118">
        <f>'表-２_地域別平均値'!N126</f>
        <v>3.1</v>
      </c>
      <c r="F64" s="87" t="s">
        <v>27</v>
      </c>
      <c r="G64" s="22"/>
      <c r="H64" s="69" t="s">
        <v>53</v>
      </c>
      <c r="I64" s="70" t="s">
        <v>202</v>
      </c>
      <c r="J64" s="88">
        <f>'表-２_地域別平均値'!M135</f>
        <v>3.3</v>
      </c>
      <c r="K64" s="118">
        <f>'表-２_地域別平均値'!N135</f>
        <v>3.1</v>
      </c>
      <c r="L64" s="87" t="s">
        <v>27</v>
      </c>
      <c r="M64" s="226"/>
    </row>
    <row r="65" spans="2:13" s="229" customFormat="1" ht="15.75" customHeight="1">
      <c r="B65" s="69" t="s">
        <v>57</v>
      </c>
      <c r="C65" s="70" t="s">
        <v>97</v>
      </c>
      <c r="D65" s="88">
        <f>'表-２_地域別平均値'!M127</f>
        <v>3.1</v>
      </c>
      <c r="E65" s="118">
        <f>'表-２_地域別平均値'!N127</f>
        <v>2.7</v>
      </c>
      <c r="F65" s="87" t="s">
        <v>27</v>
      </c>
      <c r="G65" s="22"/>
      <c r="H65" s="69" t="s">
        <v>57</v>
      </c>
      <c r="I65" s="70" t="s">
        <v>97</v>
      </c>
      <c r="J65" s="88">
        <f>'表-２_地域別平均値'!M136</f>
        <v>3</v>
      </c>
      <c r="K65" s="118">
        <f>'表-２_地域別平均値'!N136</f>
        <v>2.5</v>
      </c>
      <c r="L65" s="87" t="s">
        <v>27</v>
      </c>
      <c r="M65" s="226"/>
    </row>
    <row r="66" spans="2:13" s="229" customFormat="1" ht="15.75" customHeight="1">
      <c r="B66" s="69" t="s">
        <v>61</v>
      </c>
      <c r="C66" s="70" t="s">
        <v>98</v>
      </c>
      <c r="D66" s="88">
        <f>'表-２_地域別平均値'!M128</f>
        <v>3.1</v>
      </c>
      <c r="E66" s="118">
        <f>'表-２_地域別平均値'!N128</f>
        <v>2.9</v>
      </c>
      <c r="F66" s="87" t="s">
        <v>27</v>
      </c>
      <c r="G66" s="22"/>
      <c r="H66" s="69" t="s">
        <v>61</v>
      </c>
      <c r="I66" s="70" t="s">
        <v>98</v>
      </c>
      <c r="J66" s="88">
        <f>'表-２_地域別平均値'!M137</f>
        <v>3.2</v>
      </c>
      <c r="K66" s="118">
        <f>'表-２_地域別平均値'!N137</f>
        <v>3</v>
      </c>
      <c r="L66" s="87" t="s">
        <v>27</v>
      </c>
      <c r="M66" s="226"/>
    </row>
    <row r="67" spans="2:13" s="229" customFormat="1" ht="15.75" customHeight="1">
      <c r="B67" s="69" t="s">
        <v>66</v>
      </c>
      <c r="C67" s="70" t="s">
        <v>99</v>
      </c>
      <c r="D67" s="88">
        <f>'表-２_地域別平均値'!M129</f>
        <v>3.1</v>
      </c>
      <c r="E67" s="118">
        <f>'表-２_地域別平均値'!N129</f>
        <v>2.8</v>
      </c>
      <c r="F67" s="87" t="s">
        <v>27</v>
      </c>
      <c r="G67" s="22"/>
      <c r="H67" s="69" t="s">
        <v>66</v>
      </c>
      <c r="I67" s="70" t="s">
        <v>99</v>
      </c>
      <c r="J67" s="88">
        <f>'表-２_地域別平均値'!M138</f>
        <v>3.3</v>
      </c>
      <c r="K67" s="118">
        <f>'表-２_地域別平均値'!N138</f>
        <v>2.8</v>
      </c>
      <c r="L67" s="87" t="s">
        <v>27</v>
      </c>
      <c r="M67" s="226"/>
    </row>
    <row r="68" spans="2:13" s="229" customFormat="1" ht="15.75" customHeight="1">
      <c r="B68" s="69" t="s">
        <v>74</v>
      </c>
      <c r="C68" s="70" t="s">
        <v>100</v>
      </c>
      <c r="D68" s="88">
        <f>'表-２_地域別平均値'!M130</f>
        <v>3.1</v>
      </c>
      <c r="E68" s="118">
        <f>'表-２_地域別平均値'!N130</f>
        <v>2.8</v>
      </c>
      <c r="F68" s="87" t="s">
        <v>27</v>
      </c>
      <c r="G68" s="22"/>
      <c r="H68" s="69" t="s">
        <v>74</v>
      </c>
      <c r="I68" s="70" t="s">
        <v>100</v>
      </c>
      <c r="J68" s="88">
        <f>'表-２_地域別平均値'!M139</f>
        <v>3</v>
      </c>
      <c r="K68" s="118">
        <f>'表-２_地域別平均値'!N139</f>
        <v>2.9</v>
      </c>
      <c r="L68" s="87" t="s">
        <v>27</v>
      </c>
      <c r="M68" s="226"/>
    </row>
    <row r="69" spans="2:13" s="229" customFormat="1" ht="15.75" customHeight="1">
      <c r="B69" s="69" t="s">
        <v>80</v>
      </c>
      <c r="C69" s="70" t="s">
        <v>98</v>
      </c>
      <c r="D69" s="88">
        <f>'表-２_地域別平均値'!M131</f>
        <v>3.1</v>
      </c>
      <c r="E69" s="118">
        <f>'表-２_地域別平均値'!N131</f>
        <v>3</v>
      </c>
      <c r="F69" s="87" t="s">
        <v>27</v>
      </c>
      <c r="G69" s="22"/>
      <c r="H69" s="69" t="s">
        <v>80</v>
      </c>
      <c r="I69" s="70" t="s">
        <v>98</v>
      </c>
      <c r="J69" s="88">
        <f>'表-２_地域別平均値'!M140</f>
        <v>3.2</v>
      </c>
      <c r="K69" s="118">
        <f>'表-２_地域別平均値'!N140</f>
        <v>3</v>
      </c>
      <c r="L69" s="87" t="s">
        <v>27</v>
      </c>
      <c r="M69" s="226"/>
    </row>
    <row r="70" spans="2:13" s="229" customFormat="1" ht="15.75" customHeight="1">
      <c r="B70" s="71" t="s">
        <v>85</v>
      </c>
      <c r="C70" s="72" t="s">
        <v>203</v>
      </c>
      <c r="D70" s="89">
        <f>'表-２_地域別平均値'!M132</f>
        <v>3.1</v>
      </c>
      <c r="E70" s="117">
        <f>'表-２_地域別平均値'!N132</f>
        <v>3</v>
      </c>
      <c r="F70" s="86" t="s">
        <v>27</v>
      </c>
      <c r="G70" s="22"/>
      <c r="H70" s="71" t="s">
        <v>85</v>
      </c>
      <c r="I70" s="72" t="s">
        <v>203</v>
      </c>
      <c r="J70" s="89">
        <f>'表-２_地域別平均値'!M141</f>
        <v>3.1</v>
      </c>
      <c r="K70" s="117">
        <f>'表-２_地域別平均値'!N141</f>
        <v>3.2</v>
      </c>
      <c r="L70" s="86" t="s">
        <v>27</v>
      </c>
      <c r="M70" s="226"/>
    </row>
    <row r="71" spans="2:13" s="229" customFormat="1" ht="13.5" customHeight="1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6"/>
    </row>
    <row r="72" spans="2:13" ht="13.5" customHeight="1">
      <c r="B72" s="233" t="s">
        <v>101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7"/>
    </row>
    <row r="73" spans="2:13" ht="13.5" customHeight="1">
      <c r="B73" s="234" t="s">
        <v>102</v>
      </c>
      <c r="C73" s="573" t="s">
        <v>204</v>
      </c>
      <c r="D73" s="570"/>
      <c r="E73" s="570"/>
      <c r="F73" s="570"/>
      <c r="G73" s="570"/>
      <c r="H73" s="570"/>
      <c r="I73" s="570"/>
      <c r="J73" s="570"/>
      <c r="K73" s="570"/>
      <c r="L73" s="570"/>
      <c r="M73" s="227"/>
    </row>
    <row r="74" spans="2:13" ht="13.5" customHeight="1">
      <c r="B74" s="22"/>
      <c r="C74" s="574" t="s">
        <v>205</v>
      </c>
      <c r="D74" s="574"/>
      <c r="E74" s="574"/>
      <c r="F74" s="574"/>
      <c r="G74" s="574"/>
      <c r="H74" s="574"/>
      <c r="I74" s="574"/>
      <c r="J74" s="574"/>
      <c r="K74" s="574"/>
      <c r="L74" s="574"/>
      <c r="M74" s="227"/>
    </row>
    <row r="75" spans="2:13" ht="13.5" customHeight="1">
      <c r="B75" s="234" t="s">
        <v>103</v>
      </c>
      <c r="C75" s="573" t="s">
        <v>206</v>
      </c>
      <c r="D75" s="573"/>
      <c r="E75" s="573"/>
      <c r="F75" s="573"/>
      <c r="G75" s="573"/>
      <c r="H75" s="573"/>
      <c r="I75" s="573"/>
      <c r="J75" s="573"/>
      <c r="K75" s="573"/>
      <c r="L75" s="573"/>
      <c r="M75" s="227"/>
    </row>
    <row r="76" spans="2:13" ht="13.5" customHeight="1">
      <c r="B76" s="22"/>
      <c r="C76" s="574" t="s">
        <v>173</v>
      </c>
      <c r="D76" s="574"/>
      <c r="E76" s="574"/>
      <c r="F76" s="574"/>
      <c r="G76" s="574"/>
      <c r="H76" s="574"/>
      <c r="I76" s="574"/>
      <c r="J76" s="574"/>
      <c r="K76" s="574"/>
      <c r="L76" s="574"/>
      <c r="M76" s="227"/>
    </row>
    <row r="77" spans="2:13" ht="13.5" customHeight="1">
      <c r="B77" s="234" t="s">
        <v>104</v>
      </c>
      <c r="C77" s="573" t="s">
        <v>207</v>
      </c>
      <c r="D77" s="573"/>
      <c r="E77" s="573"/>
      <c r="F77" s="573"/>
      <c r="G77" s="573"/>
      <c r="H77" s="573"/>
      <c r="I77" s="573"/>
      <c r="J77" s="573"/>
      <c r="K77" s="573"/>
      <c r="L77" s="573"/>
      <c r="M77" s="227"/>
    </row>
    <row r="78" spans="2:13" ht="13.5" customHeight="1">
      <c r="B78" s="22"/>
      <c r="C78" s="574" t="s">
        <v>208</v>
      </c>
      <c r="D78" s="574"/>
      <c r="E78" s="574"/>
      <c r="F78" s="574"/>
      <c r="G78" s="574"/>
      <c r="H78" s="574"/>
      <c r="I78" s="574"/>
      <c r="J78" s="574"/>
      <c r="K78" s="574"/>
      <c r="L78" s="574"/>
      <c r="M78" s="227"/>
    </row>
    <row r="79" spans="2:13" ht="13.5" customHeight="1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105</v>
      </c>
      <c r="M81" s="227"/>
    </row>
    <row r="82" spans="2:13" ht="27" customHeight="1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7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28"/>
    </row>
    <row r="84" spans="2:13" s="229" customFormat="1" ht="27" customHeight="1">
      <c r="B84" s="50" t="s">
        <v>165</v>
      </c>
      <c r="C84" s="18"/>
      <c r="D84" s="18"/>
      <c r="E84" s="18"/>
      <c r="F84" s="51"/>
      <c r="G84" s="18"/>
      <c r="H84" s="50" t="s">
        <v>182</v>
      </c>
      <c r="I84" s="18"/>
      <c r="J84" s="18"/>
      <c r="K84" s="18"/>
      <c r="L84" s="51"/>
      <c r="M84" s="230"/>
    </row>
    <row r="85" spans="2:13" s="229" customFormat="1" ht="15.75" customHeight="1">
      <c r="B85" s="85" t="s">
        <v>40</v>
      </c>
      <c r="C85" s="74" t="s">
        <v>41</v>
      </c>
      <c r="D85" s="116" t="s">
        <v>42</v>
      </c>
      <c r="E85" s="116" t="s">
        <v>43</v>
      </c>
      <c r="F85" s="116" t="s">
        <v>44</v>
      </c>
      <c r="G85" s="22"/>
      <c r="H85" s="85" t="s">
        <v>40</v>
      </c>
      <c r="I85" s="74" t="s">
        <v>41</v>
      </c>
      <c r="J85" s="115" t="s">
        <v>42</v>
      </c>
      <c r="K85" s="116" t="s">
        <v>43</v>
      </c>
      <c r="L85" s="74" t="s">
        <v>44</v>
      </c>
      <c r="M85" s="226"/>
    </row>
    <row r="86" spans="2:13" s="229" customFormat="1" ht="15.75" customHeight="1">
      <c r="B86" s="71" t="s">
        <v>45</v>
      </c>
      <c r="C86" s="82" t="s">
        <v>45</v>
      </c>
      <c r="D86" s="218" t="e">
        <f>IF(#REF!="","―",#REF!)</f>
        <v>#REF!</v>
      </c>
      <c r="E86" s="219" t="e">
        <f>IF(#REF!="","―",#REF!)</f>
        <v>#REF!</v>
      </c>
      <c r="F86" s="219" t="e">
        <f>IF(#REF!="","―",#REF!)</f>
        <v>#REF!</v>
      </c>
      <c r="G86" s="231"/>
      <c r="H86" s="129" t="s">
        <v>45</v>
      </c>
      <c r="I86" s="130" t="s">
        <v>45</v>
      </c>
      <c r="J86" s="223" t="e">
        <f>IF(#REF!="","―",#REF!)</f>
        <v>#REF!</v>
      </c>
      <c r="K86" s="221" t="e">
        <f>IF(#REF!="","―",#REF!)</f>
        <v>#REF!</v>
      </c>
      <c r="L86" s="219" t="e">
        <f>IF(#REF!="","―",#REF!)</f>
        <v>#REF!</v>
      </c>
      <c r="M86" s="226"/>
    </row>
    <row r="87" spans="2:13" s="229" customFormat="1" ht="15.75" customHeight="1">
      <c r="B87" s="69" t="s">
        <v>46</v>
      </c>
      <c r="C87" s="78" t="s">
        <v>47</v>
      </c>
      <c r="D87" s="220" t="e">
        <f>IF(#REF!="","―",#REF!)</f>
        <v>#REF!</v>
      </c>
      <c r="E87" s="221" t="e">
        <f>IF(#REF!="","―",#REF!)</f>
        <v>#REF!</v>
      </c>
      <c r="F87" s="221" t="e">
        <f>IF(#REF!="","―",#REF!)</f>
        <v>#REF!</v>
      </c>
      <c r="G87" s="231"/>
      <c r="H87" s="131" t="s">
        <v>46</v>
      </c>
      <c r="I87" s="132" t="s">
        <v>47</v>
      </c>
      <c r="J87" s="223" t="e">
        <f>IF(#REF!="","―",#REF!)</f>
        <v>#REF!</v>
      </c>
      <c r="K87" s="221" t="e">
        <f>IF(#REF!="","―",#REF!)</f>
        <v>#REF!</v>
      </c>
      <c r="L87" s="221" t="e">
        <f>IF(#REF!="","―",#REF!)</f>
        <v>#REF!</v>
      </c>
      <c r="M87" s="226"/>
    </row>
    <row r="88" spans="2:13" s="229" customFormat="1" ht="15.75" customHeight="1">
      <c r="B88" s="69"/>
      <c r="C88" s="78" t="s">
        <v>48</v>
      </c>
      <c r="D88" s="220" t="e">
        <f>IF(#REF!="","―",#REF!)</f>
        <v>#REF!</v>
      </c>
      <c r="E88" s="220" t="e">
        <f>IF(#REF!="","―",#REF!)</f>
        <v>#REF!</v>
      </c>
      <c r="F88" s="220" t="e">
        <f>IF(#REF!="","―",#REF!)</f>
        <v>#REF!</v>
      </c>
      <c r="G88" s="231"/>
      <c r="H88" s="131"/>
      <c r="I88" s="132" t="s">
        <v>48</v>
      </c>
      <c r="J88" s="224" t="e">
        <f>IF(#REF!="","―",#REF!)</f>
        <v>#REF!</v>
      </c>
      <c r="K88" s="220" t="e">
        <f>IF(#REF!="","―",#REF!)</f>
        <v>#REF!</v>
      </c>
      <c r="L88" s="220" t="e">
        <f>IF(#REF!="","―",#REF!)</f>
        <v>#REF!</v>
      </c>
      <c r="M88" s="226"/>
    </row>
    <row r="89" spans="2:16" s="229" customFormat="1" ht="15.75" customHeight="1">
      <c r="B89" s="69"/>
      <c r="C89" s="78" t="s">
        <v>49</v>
      </c>
      <c r="D89" s="220" t="e">
        <f>IF(#REF!="","―",#REF!)</f>
        <v>#REF!</v>
      </c>
      <c r="E89" s="220" t="e">
        <f>IF(#REF!="","―",#REF!)</f>
        <v>#REF!</v>
      </c>
      <c r="F89" s="220" t="e">
        <f>IF(#REF!="","―",#REF!)</f>
        <v>#REF!</v>
      </c>
      <c r="G89" s="231"/>
      <c r="H89" s="131"/>
      <c r="I89" s="132" t="s">
        <v>49</v>
      </c>
      <c r="J89" s="224" t="e">
        <f>IF(#REF!="","―",#REF!)</f>
        <v>#REF!</v>
      </c>
      <c r="K89" s="220" t="e">
        <f>IF(#REF!="","―",#REF!)</f>
        <v>#REF!</v>
      </c>
      <c r="L89" s="220" t="e">
        <f>IF(#REF!="","―",#REF!)</f>
        <v>#REF!</v>
      </c>
      <c r="M89" s="226"/>
      <c r="N89" s="232"/>
      <c r="O89" s="232"/>
      <c r="P89" s="232"/>
    </row>
    <row r="90" spans="2:16" s="229" customFormat="1" ht="15.75" customHeight="1">
      <c r="B90" s="69"/>
      <c r="C90" s="78" t="s">
        <v>50</v>
      </c>
      <c r="D90" s="220" t="e">
        <f>IF(#REF!="","―",#REF!)</f>
        <v>#REF!</v>
      </c>
      <c r="E90" s="220" t="e">
        <f>IF(#REF!="","―",#REF!)</f>
        <v>#REF!</v>
      </c>
      <c r="F90" s="220" t="e">
        <f>IF(#REF!="","―",#REF!)</f>
        <v>#REF!</v>
      </c>
      <c r="G90" s="231"/>
      <c r="H90" s="131"/>
      <c r="I90" s="132" t="s">
        <v>50</v>
      </c>
      <c r="J90" s="224" t="e">
        <f>IF(#REF!="","―",#REF!)</f>
        <v>#REF!</v>
      </c>
      <c r="K90" s="220" t="e">
        <f>IF(#REF!="","―",#REF!)</f>
        <v>#REF!</v>
      </c>
      <c r="L90" s="220" t="e">
        <f>IF(#REF!="","―",#REF!)</f>
        <v>#REF!</v>
      </c>
      <c r="M90" s="226"/>
      <c r="N90" s="187"/>
      <c r="O90" s="187"/>
      <c r="P90" s="187"/>
    </row>
    <row r="91" spans="2:16" s="229" customFormat="1" ht="15.75" customHeight="1">
      <c r="B91" s="69"/>
      <c r="C91" s="78" t="s">
        <v>51</v>
      </c>
      <c r="D91" s="220" t="e">
        <f>IF(#REF!="","―",#REF!)</f>
        <v>#REF!</v>
      </c>
      <c r="E91" s="220" t="e">
        <f>IF(#REF!="","―",#REF!)</f>
        <v>#REF!</v>
      </c>
      <c r="F91" s="220" t="e">
        <f>IF(#REF!="","―",#REF!)</f>
        <v>#REF!</v>
      </c>
      <c r="G91" s="231"/>
      <c r="H91" s="131"/>
      <c r="I91" s="132" t="s">
        <v>51</v>
      </c>
      <c r="J91" s="224" t="e">
        <f>IF(#REF!="","―",#REF!)</f>
        <v>#REF!</v>
      </c>
      <c r="K91" s="220" t="e">
        <f>IF(#REF!="","―",#REF!)</f>
        <v>#REF!</v>
      </c>
      <c r="L91" s="220" t="e">
        <f>IF(#REF!="","―",#REF!)</f>
        <v>#REF!</v>
      </c>
      <c r="M91" s="226"/>
      <c r="N91" s="187"/>
      <c r="O91" s="187"/>
      <c r="P91" s="187"/>
    </row>
    <row r="92" spans="2:16" s="229" customFormat="1" ht="15.75" customHeight="1">
      <c r="B92" s="71"/>
      <c r="C92" s="82" t="s">
        <v>52</v>
      </c>
      <c r="D92" s="222" t="e">
        <f>IF(#REF!="","―",#REF!)</f>
        <v>#REF!</v>
      </c>
      <c r="E92" s="222" t="e">
        <f>IF(#REF!="","―",#REF!)</f>
        <v>#REF!</v>
      </c>
      <c r="F92" s="222" t="e">
        <f>IF(#REF!="","―",#REF!)</f>
        <v>#REF!</v>
      </c>
      <c r="G92" s="231"/>
      <c r="H92" s="129"/>
      <c r="I92" s="130" t="s">
        <v>52</v>
      </c>
      <c r="J92" s="225" t="e">
        <f>IF(#REF!="","―",#REF!)</f>
        <v>#REF!</v>
      </c>
      <c r="K92" s="222" t="e">
        <f>IF(#REF!="","―",#REF!)</f>
        <v>#REF!</v>
      </c>
      <c r="L92" s="222" t="e">
        <f>IF(#REF!="","―",#REF!)</f>
        <v>#REF!</v>
      </c>
      <c r="M92" s="226"/>
      <c r="N92" s="187"/>
      <c r="O92" s="187"/>
      <c r="P92" s="187"/>
    </row>
    <row r="93" spans="2:16" s="229" customFormat="1" ht="15.75" customHeight="1">
      <c r="B93" s="69" t="s">
        <v>53</v>
      </c>
      <c r="C93" s="78" t="s">
        <v>188</v>
      </c>
      <c r="D93" s="221" t="e">
        <f>IF(#REF!="","―",#REF!)</f>
        <v>#REF!</v>
      </c>
      <c r="E93" s="221" t="e">
        <f>IF(#REF!="","―",#REF!)</f>
        <v>#REF!</v>
      </c>
      <c r="F93" s="221" t="e">
        <f>IF(#REF!="","―",#REF!)</f>
        <v>#REF!</v>
      </c>
      <c r="G93" s="231"/>
      <c r="H93" s="131" t="s">
        <v>53</v>
      </c>
      <c r="I93" s="78" t="s">
        <v>188</v>
      </c>
      <c r="J93" s="224" t="e">
        <f>IF(#REF!="","―",#REF!)</f>
        <v>#REF!</v>
      </c>
      <c r="K93" s="220" t="e">
        <f>IF(#REF!="","―",#REF!)</f>
        <v>#REF!</v>
      </c>
      <c r="L93" s="221" t="e">
        <f>IF(#REF!="","―",#REF!)</f>
        <v>#REF!</v>
      </c>
      <c r="M93" s="226"/>
      <c r="N93" s="232"/>
      <c r="O93" s="232"/>
      <c r="P93" s="232"/>
    </row>
    <row r="94" spans="2:16" s="229" customFormat="1" ht="15.75" customHeight="1">
      <c r="B94" s="69"/>
      <c r="C94" s="78" t="s">
        <v>54</v>
      </c>
      <c r="D94" s="220" t="e">
        <f>IF(#REF!="","―",#REF!)</f>
        <v>#REF!</v>
      </c>
      <c r="E94" s="220" t="e">
        <f>IF(#REF!="","―",#REF!)</f>
        <v>#REF!</v>
      </c>
      <c r="F94" s="220" t="e">
        <f>IF(#REF!="","―",#REF!)</f>
        <v>#REF!</v>
      </c>
      <c r="G94" s="231"/>
      <c r="H94" s="131"/>
      <c r="I94" s="78" t="s">
        <v>54</v>
      </c>
      <c r="J94" s="224" t="e">
        <f>IF(#REF!="","―",#REF!)</f>
        <v>#REF!</v>
      </c>
      <c r="K94" s="220" t="e">
        <f>IF(#REF!="","―",#REF!)</f>
        <v>#REF!</v>
      </c>
      <c r="L94" s="220" t="e">
        <f>IF(#REF!="","―",#REF!)</f>
        <v>#REF!</v>
      </c>
      <c r="M94" s="226"/>
      <c r="N94" s="232"/>
      <c r="O94" s="232"/>
      <c r="P94" s="232"/>
    </row>
    <row r="95" spans="2:16" s="229" customFormat="1" ht="15.75" customHeight="1">
      <c r="B95" s="69"/>
      <c r="C95" s="78" t="s">
        <v>189</v>
      </c>
      <c r="D95" s="220" t="e">
        <f>IF(#REF!="","―",#REF!)</f>
        <v>#REF!</v>
      </c>
      <c r="E95" s="220" t="e">
        <f>IF(#REF!="","―",#REF!)</f>
        <v>#REF!</v>
      </c>
      <c r="F95" s="220" t="e">
        <f>IF(#REF!="","―",#REF!)</f>
        <v>#REF!</v>
      </c>
      <c r="G95" s="231"/>
      <c r="H95" s="131"/>
      <c r="I95" s="78" t="s">
        <v>189</v>
      </c>
      <c r="J95" s="224" t="e">
        <f>IF(#REF!="","―",#REF!)</f>
        <v>#REF!</v>
      </c>
      <c r="K95" s="220" t="e">
        <f>IF(#REF!="","―",#REF!)</f>
        <v>#REF!</v>
      </c>
      <c r="L95" s="220" t="e">
        <f>IF(#REF!="","―",#REF!)</f>
        <v>#REF!</v>
      </c>
      <c r="M95" s="226"/>
      <c r="N95" s="232"/>
      <c r="O95" s="232"/>
      <c r="P95" s="232"/>
    </row>
    <row r="96" spans="2:16" s="229" customFormat="1" ht="15.75" customHeight="1">
      <c r="B96" s="69"/>
      <c r="C96" s="78" t="s">
        <v>190</v>
      </c>
      <c r="D96" s="220" t="e">
        <f>IF(#REF!="","―",#REF!)</f>
        <v>#REF!</v>
      </c>
      <c r="E96" s="220" t="e">
        <f>IF(#REF!="","―",#REF!)</f>
        <v>#REF!</v>
      </c>
      <c r="F96" s="220" t="e">
        <f>IF(#REF!="","―",#REF!)</f>
        <v>#REF!</v>
      </c>
      <c r="G96" s="231"/>
      <c r="H96" s="131"/>
      <c r="I96" s="78" t="s">
        <v>190</v>
      </c>
      <c r="J96" s="224" t="e">
        <f>IF(#REF!="","―",#REF!)</f>
        <v>#REF!</v>
      </c>
      <c r="K96" s="220" t="e">
        <f>IF(#REF!="","―",#REF!)</f>
        <v>#REF!</v>
      </c>
      <c r="L96" s="220" t="e">
        <f>IF(#REF!="","―",#REF!)</f>
        <v>#REF!</v>
      </c>
      <c r="M96" s="226"/>
      <c r="N96" s="232"/>
      <c r="O96" s="232"/>
      <c r="P96" s="232"/>
    </row>
    <row r="97" spans="2:16" s="229" customFormat="1" ht="15.75" customHeight="1">
      <c r="B97" s="69"/>
      <c r="C97" s="78" t="s">
        <v>191</v>
      </c>
      <c r="D97" s="220" t="e">
        <f>IF(#REF!="","―",#REF!)</f>
        <v>#REF!</v>
      </c>
      <c r="E97" s="220" t="e">
        <f>IF(#REF!="","―",#REF!)</f>
        <v>#REF!</v>
      </c>
      <c r="F97" s="220" t="e">
        <f>IF(#REF!="","―",#REF!)</f>
        <v>#REF!</v>
      </c>
      <c r="G97" s="231"/>
      <c r="H97" s="131"/>
      <c r="I97" s="78" t="s">
        <v>191</v>
      </c>
      <c r="J97" s="224" t="e">
        <f>IF(#REF!="","―",#REF!)</f>
        <v>#REF!</v>
      </c>
      <c r="K97" s="220" t="e">
        <f>IF(#REF!="","―",#REF!)</f>
        <v>#REF!</v>
      </c>
      <c r="L97" s="220" t="e">
        <f>IF(#REF!="","―",#REF!)</f>
        <v>#REF!</v>
      </c>
      <c r="M97" s="226"/>
      <c r="N97" s="232"/>
      <c r="O97" s="232"/>
      <c r="P97" s="232"/>
    </row>
    <row r="98" spans="2:16" s="229" customFormat="1" ht="15.75" customHeight="1">
      <c r="B98" s="69"/>
      <c r="C98" s="78" t="s">
        <v>55</v>
      </c>
      <c r="D98" s="220" t="e">
        <f>IF(#REF!="","―",#REF!)</f>
        <v>#REF!</v>
      </c>
      <c r="E98" s="220" t="e">
        <f>IF(#REF!="","―",#REF!)</f>
        <v>#REF!</v>
      </c>
      <c r="F98" s="220" t="e">
        <f>IF(#REF!="","―",#REF!)</f>
        <v>#REF!</v>
      </c>
      <c r="G98" s="231"/>
      <c r="H98" s="131"/>
      <c r="I98" s="78" t="s">
        <v>55</v>
      </c>
      <c r="J98" s="224" t="e">
        <f>IF(#REF!="","―",#REF!)</f>
        <v>#REF!</v>
      </c>
      <c r="K98" s="220" t="e">
        <f>IF(#REF!="","―",#REF!)</f>
        <v>#REF!</v>
      </c>
      <c r="L98" s="220" t="e">
        <f>IF(#REF!="","―",#REF!)</f>
        <v>#REF!</v>
      </c>
      <c r="M98" s="226"/>
      <c r="N98" s="232"/>
      <c r="O98" s="232"/>
      <c r="P98" s="232"/>
    </row>
    <row r="99" spans="2:16" s="229" customFormat="1" ht="15.75" customHeight="1">
      <c r="B99" s="69"/>
      <c r="C99" s="78" t="s">
        <v>192</v>
      </c>
      <c r="D99" s="220" t="e">
        <f>IF(#REF!="","―",#REF!)</f>
        <v>#REF!</v>
      </c>
      <c r="E99" s="220" t="e">
        <f>IF(#REF!="","―",#REF!)</f>
        <v>#REF!</v>
      </c>
      <c r="F99" s="220" t="e">
        <f>IF(#REF!="","―",#REF!)</f>
        <v>#REF!</v>
      </c>
      <c r="G99" s="231"/>
      <c r="H99" s="131"/>
      <c r="I99" s="78" t="s">
        <v>192</v>
      </c>
      <c r="J99" s="224" t="e">
        <f>IF(#REF!="","―",#REF!)</f>
        <v>#REF!</v>
      </c>
      <c r="K99" s="220" t="e">
        <f>IF(#REF!="","―",#REF!)</f>
        <v>#REF!</v>
      </c>
      <c r="L99" s="220" t="e">
        <f>IF(#REF!="","―",#REF!)</f>
        <v>#REF!</v>
      </c>
      <c r="M99" s="226"/>
      <c r="N99" s="232"/>
      <c r="O99" s="232"/>
      <c r="P99" s="232"/>
    </row>
    <row r="100" spans="2:16" s="229" customFormat="1" ht="15.75" customHeight="1">
      <c r="B100" s="69"/>
      <c r="C100" s="78" t="s">
        <v>56</v>
      </c>
      <c r="D100" s="220" t="e">
        <f>IF(#REF!="","―",#REF!)</f>
        <v>#REF!</v>
      </c>
      <c r="E100" s="220" t="e">
        <f>IF(#REF!="","―",#REF!)</f>
        <v>#REF!</v>
      </c>
      <c r="F100" s="220" t="e">
        <f>IF(#REF!="","―",#REF!)</f>
        <v>#REF!</v>
      </c>
      <c r="G100" s="231"/>
      <c r="H100" s="131"/>
      <c r="I100" s="78" t="s">
        <v>56</v>
      </c>
      <c r="J100" s="224" t="e">
        <f>IF(#REF!="","―",#REF!)</f>
        <v>#REF!</v>
      </c>
      <c r="K100" s="220" t="e">
        <f>IF(#REF!="","―",#REF!)</f>
        <v>#REF!</v>
      </c>
      <c r="L100" s="220" t="e">
        <f>IF(#REF!="","―",#REF!)</f>
        <v>#REF!</v>
      </c>
      <c r="M100" s="226"/>
      <c r="N100" s="232"/>
      <c r="O100" s="232"/>
      <c r="P100" s="232"/>
    </row>
    <row r="101" spans="2:16" s="229" customFormat="1" ht="15.75" customHeight="1">
      <c r="B101" s="71"/>
      <c r="C101" s="82" t="s">
        <v>193</v>
      </c>
      <c r="D101" s="222" t="e">
        <f>IF(#REF!="","―",#REF!)</f>
        <v>#REF!</v>
      </c>
      <c r="E101" s="222" t="e">
        <f>IF(#REF!="","―",#REF!)</f>
        <v>#REF!</v>
      </c>
      <c r="F101" s="222" t="e">
        <f>IF(#REF!="","―",#REF!)</f>
        <v>#REF!</v>
      </c>
      <c r="G101" s="231"/>
      <c r="H101" s="129"/>
      <c r="I101" s="82" t="s">
        <v>193</v>
      </c>
      <c r="J101" s="225" t="e">
        <f>IF(#REF!="","―",#REF!)</f>
        <v>#REF!</v>
      </c>
      <c r="K101" s="222" t="e">
        <f>IF(#REF!="","―",#REF!)</f>
        <v>#REF!</v>
      </c>
      <c r="L101" s="222" t="e">
        <f>IF(#REF!="","―",#REF!)</f>
        <v>#REF!</v>
      </c>
      <c r="M101" s="226"/>
      <c r="N101" s="187"/>
      <c r="O101" s="187"/>
      <c r="P101" s="188"/>
    </row>
    <row r="102" spans="2:16" s="229" customFormat="1" ht="15.75" customHeight="1">
      <c r="B102" s="69" t="s">
        <v>57</v>
      </c>
      <c r="C102" s="78" t="s">
        <v>58</v>
      </c>
      <c r="D102" s="221" t="e">
        <f>IF(#REF!="","―",#REF!)</f>
        <v>#REF!</v>
      </c>
      <c r="E102" s="221" t="e">
        <f>IF(#REF!="","―",#REF!)</f>
        <v>#REF!</v>
      </c>
      <c r="F102" s="221" t="e">
        <f>IF(#REF!="","―",#REF!)</f>
        <v>#REF!</v>
      </c>
      <c r="G102" s="231"/>
      <c r="H102" s="131" t="s">
        <v>57</v>
      </c>
      <c r="I102" s="132" t="s">
        <v>58</v>
      </c>
      <c r="J102" s="223" t="e">
        <f>IF(#REF!="","―",#REF!)</f>
        <v>#REF!</v>
      </c>
      <c r="K102" s="221" t="e">
        <f>IF(#REF!="","―",#REF!)</f>
        <v>#REF!</v>
      </c>
      <c r="L102" s="221" t="e">
        <f>IF(#REF!="","―",#REF!)</f>
        <v>#REF!</v>
      </c>
      <c r="M102" s="226"/>
      <c r="N102" s="187"/>
      <c r="O102" s="187"/>
      <c r="P102" s="188"/>
    </row>
    <row r="103" spans="2:16" s="229" customFormat="1" ht="15.75" customHeight="1">
      <c r="B103" s="69"/>
      <c r="C103" s="78" t="s">
        <v>59</v>
      </c>
      <c r="D103" s="220" t="e">
        <f>IF(#REF!="","―",#REF!)</f>
        <v>#REF!</v>
      </c>
      <c r="E103" s="220" t="e">
        <f>IF(#REF!="","―",#REF!)</f>
        <v>#REF!</v>
      </c>
      <c r="F103" s="220" t="e">
        <f>IF(#REF!="","―",#REF!)</f>
        <v>#REF!</v>
      </c>
      <c r="G103" s="231"/>
      <c r="H103" s="131"/>
      <c r="I103" s="132" t="s">
        <v>59</v>
      </c>
      <c r="J103" s="224" t="e">
        <f>IF(#REF!="","―",#REF!)</f>
        <v>#REF!</v>
      </c>
      <c r="K103" s="220" t="e">
        <f>IF(#REF!="","―",#REF!)</f>
        <v>#REF!</v>
      </c>
      <c r="L103" s="220" t="e">
        <f>IF(#REF!="","―",#REF!)</f>
        <v>#REF!</v>
      </c>
      <c r="M103" s="226"/>
      <c r="N103" s="187"/>
      <c r="O103" s="187"/>
      <c r="P103" s="188"/>
    </row>
    <row r="104" spans="2:13" s="229" customFormat="1" ht="15.75" customHeight="1">
      <c r="B104" s="71"/>
      <c r="C104" s="82" t="s">
        <v>60</v>
      </c>
      <c r="D104" s="222" t="e">
        <f>IF(#REF!="","―",#REF!)</f>
        <v>#REF!</v>
      </c>
      <c r="E104" s="222" t="e">
        <f>IF(#REF!="","―",#REF!)</f>
        <v>#REF!</v>
      </c>
      <c r="F104" s="222" t="e">
        <f>IF(#REF!="","―",#REF!)</f>
        <v>#REF!</v>
      </c>
      <c r="G104" s="231"/>
      <c r="H104" s="129"/>
      <c r="I104" s="130" t="s">
        <v>60</v>
      </c>
      <c r="J104" s="225" t="e">
        <f>IF(#REF!="","―",#REF!)</f>
        <v>#REF!</v>
      </c>
      <c r="K104" s="222" t="e">
        <f>IF(#REF!="","―",#REF!)</f>
        <v>#REF!</v>
      </c>
      <c r="L104" s="222" t="e">
        <f>IF(#REF!="","―",#REF!)</f>
        <v>#REF!</v>
      </c>
      <c r="M104" s="226"/>
    </row>
    <row r="105" spans="2:13" s="229" customFormat="1" ht="15.75" customHeight="1">
      <c r="B105" s="69" t="s">
        <v>61</v>
      </c>
      <c r="C105" s="78" t="s">
        <v>62</v>
      </c>
      <c r="D105" s="221" t="e">
        <f>IF(#REF!="","―",#REF!)</f>
        <v>#REF!</v>
      </c>
      <c r="E105" s="221" t="e">
        <f>IF(#REF!="","―",#REF!)</f>
        <v>#REF!</v>
      </c>
      <c r="F105" s="221" t="e">
        <f>IF(#REF!="","―",#REF!)</f>
        <v>#REF!</v>
      </c>
      <c r="G105" s="231"/>
      <c r="H105" s="131" t="s">
        <v>61</v>
      </c>
      <c r="I105" s="132" t="s">
        <v>62</v>
      </c>
      <c r="J105" s="224" t="e">
        <f>IF(#REF!="","―",#REF!)</f>
        <v>#REF!</v>
      </c>
      <c r="K105" s="220" t="e">
        <f>IF(#REF!="","―",#REF!)</f>
        <v>#REF!</v>
      </c>
      <c r="L105" s="221" t="e">
        <f>IF(#REF!="","―",#REF!)</f>
        <v>#REF!</v>
      </c>
      <c r="M105" s="226"/>
    </row>
    <row r="106" spans="2:13" s="229" customFormat="1" ht="15.75" customHeight="1">
      <c r="B106" s="69"/>
      <c r="C106" s="78" t="s">
        <v>63</v>
      </c>
      <c r="D106" s="220" t="e">
        <f>IF(#REF!="","―",#REF!)</f>
        <v>#REF!</v>
      </c>
      <c r="E106" s="220" t="e">
        <f>IF(#REF!="","―",#REF!)</f>
        <v>#REF!</v>
      </c>
      <c r="F106" s="220" t="e">
        <f>IF(#REF!="","―",#REF!)</f>
        <v>#REF!</v>
      </c>
      <c r="G106" s="231"/>
      <c r="H106" s="131"/>
      <c r="I106" s="132" t="s">
        <v>63</v>
      </c>
      <c r="J106" s="224" t="e">
        <f>IF(#REF!="","―",#REF!)</f>
        <v>#REF!</v>
      </c>
      <c r="K106" s="220" t="e">
        <f>IF(#REF!="","―",#REF!)</f>
        <v>#REF!</v>
      </c>
      <c r="L106" s="220" t="e">
        <f>IF(#REF!="","―",#REF!)</f>
        <v>#REF!</v>
      </c>
      <c r="M106" s="226"/>
    </row>
    <row r="107" spans="2:13" s="229" customFormat="1" ht="15.75" customHeight="1">
      <c r="B107" s="69"/>
      <c r="C107" s="78" t="s">
        <v>64</v>
      </c>
      <c r="D107" s="220" t="e">
        <f>IF(#REF!="","―",#REF!)</f>
        <v>#REF!</v>
      </c>
      <c r="E107" s="220" t="e">
        <f>IF(#REF!="","―",#REF!)</f>
        <v>#REF!</v>
      </c>
      <c r="F107" s="220" t="e">
        <f>IF(#REF!="","―",#REF!)</f>
        <v>#REF!</v>
      </c>
      <c r="G107" s="231"/>
      <c r="H107" s="131"/>
      <c r="I107" s="132" t="s">
        <v>64</v>
      </c>
      <c r="J107" s="224" t="e">
        <f>IF(#REF!="","―",#REF!)</f>
        <v>#REF!</v>
      </c>
      <c r="K107" s="220" t="e">
        <f>IF(#REF!="","―",#REF!)</f>
        <v>#REF!</v>
      </c>
      <c r="L107" s="220" t="e">
        <f>IF(#REF!="","―",#REF!)</f>
        <v>#REF!</v>
      </c>
      <c r="M107" s="226"/>
    </row>
    <row r="108" spans="2:13" s="229" customFormat="1" ht="15.75" customHeight="1">
      <c r="B108" s="71"/>
      <c r="C108" s="82" t="s">
        <v>65</v>
      </c>
      <c r="D108" s="222" t="e">
        <f>IF(#REF!="","―",#REF!)</f>
        <v>#REF!</v>
      </c>
      <c r="E108" s="222" t="e">
        <f>IF(#REF!="","―",#REF!)</f>
        <v>#REF!</v>
      </c>
      <c r="F108" s="222" t="e">
        <f>IF(#REF!="","―",#REF!)</f>
        <v>#REF!</v>
      </c>
      <c r="G108" s="231"/>
      <c r="H108" s="129"/>
      <c r="I108" s="130" t="s">
        <v>65</v>
      </c>
      <c r="J108" s="224" t="e">
        <f>IF(#REF!="","―",#REF!)</f>
        <v>#REF!</v>
      </c>
      <c r="K108" s="220" t="e">
        <f>IF(#REF!="","―",#REF!)</f>
        <v>#REF!</v>
      </c>
      <c r="L108" s="222" t="e">
        <f>IF(#REF!="","―",#REF!)</f>
        <v>#REF!</v>
      </c>
      <c r="M108" s="226"/>
    </row>
    <row r="109" spans="2:13" s="229" customFormat="1" ht="15.75" customHeight="1">
      <c r="B109" s="69" t="s">
        <v>66</v>
      </c>
      <c r="C109" s="78" t="s">
        <v>67</v>
      </c>
      <c r="D109" s="221" t="e">
        <f>IF(#REF!="","―",#REF!)</f>
        <v>#REF!</v>
      </c>
      <c r="E109" s="221" t="e">
        <f>IF(#REF!="","―",#REF!)</f>
        <v>#REF!</v>
      </c>
      <c r="F109" s="221" t="e">
        <f>IF(#REF!="","―",#REF!)</f>
        <v>#REF!</v>
      </c>
      <c r="G109" s="231"/>
      <c r="H109" s="131" t="s">
        <v>66</v>
      </c>
      <c r="I109" s="132" t="s">
        <v>67</v>
      </c>
      <c r="J109" s="223" t="e">
        <f>IF(#REF!="","―",#REF!)</f>
        <v>#REF!</v>
      </c>
      <c r="K109" s="221" t="e">
        <f>IF(#REF!="","―",#REF!)</f>
        <v>#REF!</v>
      </c>
      <c r="L109" s="221" t="e">
        <f>IF(#REF!="","―",#REF!)</f>
        <v>#REF!</v>
      </c>
      <c r="M109" s="226"/>
    </row>
    <row r="110" spans="2:13" s="229" customFormat="1" ht="15.75" customHeight="1">
      <c r="B110" s="69"/>
      <c r="C110" s="78" t="s">
        <v>68</v>
      </c>
      <c r="D110" s="220" t="e">
        <f>IF(#REF!="","―",#REF!)</f>
        <v>#REF!</v>
      </c>
      <c r="E110" s="220" t="e">
        <f>IF(#REF!="","―",#REF!)</f>
        <v>#REF!</v>
      </c>
      <c r="F110" s="220" t="e">
        <f>IF(#REF!="","―",#REF!)</f>
        <v>#REF!</v>
      </c>
      <c r="G110" s="231"/>
      <c r="H110" s="131"/>
      <c r="I110" s="132" t="s">
        <v>68</v>
      </c>
      <c r="J110" s="224" t="e">
        <f>IF(#REF!="","―",#REF!)</f>
        <v>#REF!</v>
      </c>
      <c r="K110" s="220" t="e">
        <f>IF(#REF!="","―",#REF!)</f>
        <v>#REF!</v>
      </c>
      <c r="L110" s="220" t="e">
        <f>IF(#REF!="","―",#REF!)</f>
        <v>#REF!</v>
      </c>
      <c r="M110" s="226"/>
    </row>
    <row r="111" spans="2:13" s="229" customFormat="1" ht="15.75" customHeight="1">
      <c r="B111" s="69"/>
      <c r="C111" s="78" t="s">
        <v>69</v>
      </c>
      <c r="D111" s="220" t="e">
        <f>IF(#REF!="","―",#REF!)</f>
        <v>#REF!</v>
      </c>
      <c r="E111" s="220" t="e">
        <f>IF(#REF!="","―",#REF!)</f>
        <v>#REF!</v>
      </c>
      <c r="F111" s="220" t="e">
        <f>IF(#REF!="","―",#REF!)</f>
        <v>#REF!</v>
      </c>
      <c r="G111" s="231"/>
      <c r="H111" s="131"/>
      <c r="I111" s="132" t="s">
        <v>69</v>
      </c>
      <c r="J111" s="224" t="e">
        <f>IF(#REF!="","―",#REF!)</f>
        <v>#REF!</v>
      </c>
      <c r="K111" s="220" t="e">
        <f>IF(#REF!="","―",#REF!)</f>
        <v>#REF!</v>
      </c>
      <c r="L111" s="220" t="e">
        <f>IF(#REF!="","―",#REF!)</f>
        <v>#REF!</v>
      </c>
      <c r="M111" s="226"/>
    </row>
    <row r="112" spans="2:13" s="229" customFormat="1" ht="15.75" customHeight="1">
      <c r="B112" s="69"/>
      <c r="C112" s="78" t="s">
        <v>70</v>
      </c>
      <c r="D112" s="220" t="e">
        <f>IF(#REF!="","―",#REF!)</f>
        <v>#REF!</v>
      </c>
      <c r="E112" s="220" t="e">
        <f>IF(#REF!="","―",#REF!)</f>
        <v>#REF!</v>
      </c>
      <c r="F112" s="220" t="e">
        <f>IF(#REF!="","―",#REF!)</f>
        <v>#REF!</v>
      </c>
      <c r="G112" s="231"/>
      <c r="H112" s="131"/>
      <c r="I112" s="132" t="s">
        <v>70</v>
      </c>
      <c r="J112" s="224" t="e">
        <f>IF(#REF!="","―",#REF!)</f>
        <v>#REF!</v>
      </c>
      <c r="K112" s="220" t="e">
        <f>IF(#REF!="","―",#REF!)</f>
        <v>#REF!</v>
      </c>
      <c r="L112" s="220" t="e">
        <f>IF(#REF!="","―",#REF!)</f>
        <v>#REF!</v>
      </c>
      <c r="M112" s="226"/>
    </row>
    <row r="113" spans="2:13" s="229" customFormat="1" ht="15.75" customHeight="1">
      <c r="B113" s="69"/>
      <c r="C113" s="78" t="s">
        <v>71</v>
      </c>
      <c r="D113" s="220" t="e">
        <f>IF(#REF!="","―",#REF!)</f>
        <v>#REF!</v>
      </c>
      <c r="E113" s="220" t="e">
        <f>IF(#REF!="","―",#REF!)</f>
        <v>#REF!</v>
      </c>
      <c r="F113" s="220" t="e">
        <f>IF(#REF!="","―",#REF!)</f>
        <v>#REF!</v>
      </c>
      <c r="G113" s="231"/>
      <c r="H113" s="131"/>
      <c r="I113" s="132" t="s">
        <v>71</v>
      </c>
      <c r="J113" s="224" t="e">
        <f>IF(#REF!="","―",#REF!)</f>
        <v>#REF!</v>
      </c>
      <c r="K113" s="220" t="e">
        <f>IF(#REF!="","―",#REF!)</f>
        <v>#REF!</v>
      </c>
      <c r="L113" s="220" t="e">
        <f>IF(#REF!="","―",#REF!)</f>
        <v>#REF!</v>
      </c>
      <c r="M113" s="226"/>
    </row>
    <row r="114" spans="2:13" s="229" customFormat="1" ht="15.75" customHeight="1">
      <c r="B114" s="69"/>
      <c r="C114" s="78" t="s">
        <v>72</v>
      </c>
      <c r="D114" s="220" t="e">
        <f>IF(#REF!="","―",#REF!)</f>
        <v>#REF!</v>
      </c>
      <c r="E114" s="220" t="e">
        <f>IF(#REF!="","―",#REF!)</f>
        <v>#REF!</v>
      </c>
      <c r="F114" s="220" t="e">
        <f>IF(#REF!="","―",#REF!)</f>
        <v>#REF!</v>
      </c>
      <c r="G114" s="231"/>
      <c r="H114" s="131"/>
      <c r="I114" s="132" t="s">
        <v>72</v>
      </c>
      <c r="J114" s="224" t="e">
        <f>IF(#REF!="","―",#REF!)</f>
        <v>#REF!</v>
      </c>
      <c r="K114" s="220" t="e">
        <f>IF(#REF!="","―",#REF!)</f>
        <v>#REF!</v>
      </c>
      <c r="L114" s="220" t="e">
        <f>IF(#REF!="","―",#REF!)</f>
        <v>#REF!</v>
      </c>
      <c r="M114" s="226"/>
    </row>
    <row r="115" spans="2:13" s="229" customFormat="1" ht="15.75" customHeight="1">
      <c r="B115" s="71"/>
      <c r="C115" s="82" t="s">
        <v>73</v>
      </c>
      <c r="D115" s="222" t="e">
        <f>IF(#REF!="","―",#REF!)</f>
        <v>#REF!</v>
      </c>
      <c r="E115" s="222" t="e">
        <f>IF(#REF!="","―",#REF!)</f>
        <v>#REF!</v>
      </c>
      <c r="F115" s="222" t="e">
        <f>IF(#REF!="","―",#REF!)</f>
        <v>#REF!</v>
      </c>
      <c r="G115" s="231"/>
      <c r="H115" s="129"/>
      <c r="I115" s="130" t="s">
        <v>73</v>
      </c>
      <c r="J115" s="225" t="e">
        <f>IF(#REF!="","―",#REF!)</f>
        <v>#REF!</v>
      </c>
      <c r="K115" s="222" t="e">
        <f>IF(#REF!="","―",#REF!)</f>
        <v>#REF!</v>
      </c>
      <c r="L115" s="222" t="e">
        <f>IF(#REF!="","―",#REF!)</f>
        <v>#REF!</v>
      </c>
      <c r="M115" s="226"/>
    </row>
    <row r="116" spans="2:13" s="229" customFormat="1" ht="15.75" customHeight="1">
      <c r="B116" s="69" t="s">
        <v>74</v>
      </c>
      <c r="C116" s="78" t="s">
        <v>75</v>
      </c>
      <c r="D116" s="221" t="e">
        <f>IF(#REF!="","―",#REF!)</f>
        <v>#REF!</v>
      </c>
      <c r="E116" s="221" t="e">
        <f>IF(#REF!="","―",#REF!)</f>
        <v>#REF!</v>
      </c>
      <c r="F116" s="221" t="e">
        <f>IF(#REF!="","―",#REF!)</f>
        <v>#REF!</v>
      </c>
      <c r="G116" s="231"/>
      <c r="H116" s="131" t="s">
        <v>74</v>
      </c>
      <c r="I116" s="132" t="s">
        <v>75</v>
      </c>
      <c r="J116" s="224" t="e">
        <f>IF(#REF!="","―",#REF!)</f>
        <v>#REF!</v>
      </c>
      <c r="K116" s="220" t="e">
        <f>IF(#REF!="","―",#REF!)</f>
        <v>#REF!</v>
      </c>
      <c r="L116" s="221" t="e">
        <f>IF(#REF!="","―",#REF!)</f>
        <v>#REF!</v>
      </c>
      <c r="M116" s="226"/>
    </row>
    <row r="117" spans="2:13" s="229" customFormat="1" ht="15.75" customHeight="1">
      <c r="B117" s="69"/>
      <c r="C117" s="78" t="s">
        <v>76</v>
      </c>
      <c r="D117" s="220" t="e">
        <f>IF(#REF!="","―",#REF!)</f>
        <v>#REF!</v>
      </c>
      <c r="E117" s="220" t="e">
        <f>IF(#REF!="","―",#REF!)</f>
        <v>#REF!</v>
      </c>
      <c r="F117" s="220" t="e">
        <f>IF(#REF!="","―",#REF!)</f>
        <v>#REF!</v>
      </c>
      <c r="G117" s="231"/>
      <c r="H117" s="131"/>
      <c r="I117" s="132" t="s">
        <v>76</v>
      </c>
      <c r="J117" s="224" t="e">
        <f>IF(#REF!="","―",#REF!)</f>
        <v>#REF!</v>
      </c>
      <c r="K117" s="220" t="e">
        <f>IF(#REF!="","―",#REF!)</f>
        <v>#REF!</v>
      </c>
      <c r="L117" s="220" t="e">
        <f>IF(#REF!="","―",#REF!)</f>
        <v>#REF!</v>
      </c>
      <c r="M117" s="226"/>
    </row>
    <row r="118" spans="2:13" s="229" customFormat="1" ht="15.75" customHeight="1">
      <c r="B118" s="69"/>
      <c r="C118" s="78" t="s">
        <v>77</v>
      </c>
      <c r="D118" s="220" t="e">
        <f>IF(#REF!="","―",#REF!)</f>
        <v>#REF!</v>
      </c>
      <c r="E118" s="220" t="e">
        <f>IF(#REF!="","―",#REF!)</f>
        <v>#REF!</v>
      </c>
      <c r="F118" s="220" t="e">
        <f>IF(#REF!="","―",#REF!)</f>
        <v>#REF!</v>
      </c>
      <c r="G118" s="231"/>
      <c r="H118" s="131"/>
      <c r="I118" s="132" t="s">
        <v>77</v>
      </c>
      <c r="J118" s="224" t="e">
        <f>IF(#REF!="","―",#REF!)</f>
        <v>#REF!</v>
      </c>
      <c r="K118" s="220" t="e">
        <f>IF(#REF!="","―",#REF!)</f>
        <v>#REF!</v>
      </c>
      <c r="L118" s="220" t="e">
        <f>IF(#REF!="","―",#REF!)</f>
        <v>#REF!</v>
      </c>
      <c r="M118" s="226"/>
    </row>
    <row r="119" spans="2:13" s="229" customFormat="1" ht="15.75" customHeight="1">
      <c r="B119" s="69"/>
      <c r="C119" s="78" t="s">
        <v>78</v>
      </c>
      <c r="D119" s="220" t="e">
        <f>IF(#REF!="","―",#REF!)</f>
        <v>#REF!</v>
      </c>
      <c r="E119" s="220" t="e">
        <f>IF(#REF!="","―",#REF!)</f>
        <v>#REF!</v>
      </c>
      <c r="F119" s="220" t="e">
        <f>IF(#REF!="","―",#REF!)</f>
        <v>#REF!</v>
      </c>
      <c r="G119" s="231"/>
      <c r="H119" s="131"/>
      <c r="I119" s="132" t="s">
        <v>78</v>
      </c>
      <c r="J119" s="224" t="e">
        <f>IF(#REF!="","―",#REF!)</f>
        <v>#REF!</v>
      </c>
      <c r="K119" s="220" t="e">
        <f>IF(#REF!="","―",#REF!)</f>
        <v>#REF!</v>
      </c>
      <c r="L119" s="220" t="e">
        <f>IF(#REF!="","―",#REF!)</f>
        <v>#REF!</v>
      </c>
      <c r="M119" s="226"/>
    </row>
    <row r="120" spans="2:13" s="229" customFormat="1" ht="15.75" customHeight="1">
      <c r="B120" s="71"/>
      <c r="C120" s="82" t="s">
        <v>79</v>
      </c>
      <c r="D120" s="222" t="e">
        <f>IF(#REF!="","―",#REF!)</f>
        <v>#REF!</v>
      </c>
      <c r="E120" s="222" t="e">
        <f>IF(#REF!="","―",#REF!)</f>
        <v>#REF!</v>
      </c>
      <c r="F120" s="222" t="e">
        <f>IF(#REF!="","―",#REF!)</f>
        <v>#REF!</v>
      </c>
      <c r="G120" s="231"/>
      <c r="H120" s="129"/>
      <c r="I120" s="130" t="s">
        <v>79</v>
      </c>
      <c r="J120" s="224" t="e">
        <f>IF(#REF!="","―",#REF!)</f>
        <v>#REF!</v>
      </c>
      <c r="K120" s="220" t="e">
        <f>IF(#REF!="","―",#REF!)</f>
        <v>#REF!</v>
      </c>
      <c r="L120" s="222" t="e">
        <f>IF(#REF!="","―",#REF!)</f>
        <v>#REF!</v>
      </c>
      <c r="M120" s="226"/>
    </row>
    <row r="121" spans="2:13" s="229" customFormat="1" ht="15.75" customHeight="1">
      <c r="B121" s="69" t="s">
        <v>80</v>
      </c>
      <c r="C121" s="78" t="s">
        <v>81</v>
      </c>
      <c r="D121" s="221" t="e">
        <f>IF(#REF!="","―",#REF!)</f>
        <v>#REF!</v>
      </c>
      <c r="E121" s="221" t="e">
        <f>IF(#REF!="","―",#REF!)</f>
        <v>#REF!</v>
      </c>
      <c r="F121" s="221" t="e">
        <f>IF(#REF!="","―",#REF!)</f>
        <v>#REF!</v>
      </c>
      <c r="G121" s="231"/>
      <c r="H121" s="131" t="s">
        <v>80</v>
      </c>
      <c r="I121" s="132" t="s">
        <v>81</v>
      </c>
      <c r="J121" s="223" t="e">
        <f>IF(#REF!="","―",#REF!)</f>
        <v>#REF!</v>
      </c>
      <c r="K121" s="221" t="e">
        <f>IF(#REF!="","―",#REF!)</f>
        <v>#REF!</v>
      </c>
      <c r="L121" s="221" t="e">
        <f>IF(#REF!="","―",#REF!)</f>
        <v>#REF!</v>
      </c>
      <c r="M121" s="226"/>
    </row>
    <row r="122" spans="2:13" s="229" customFormat="1" ht="15.75" customHeight="1">
      <c r="B122" s="69"/>
      <c r="C122" s="78" t="s">
        <v>82</v>
      </c>
      <c r="D122" s="220" t="e">
        <f>IF(#REF!="","―",#REF!)</f>
        <v>#REF!</v>
      </c>
      <c r="E122" s="220" t="e">
        <f>IF(#REF!="","―",#REF!)</f>
        <v>#REF!</v>
      </c>
      <c r="F122" s="220" t="e">
        <f>IF(#REF!="","―",#REF!)</f>
        <v>#REF!</v>
      </c>
      <c r="G122" s="231"/>
      <c r="H122" s="131"/>
      <c r="I122" s="132" t="s">
        <v>82</v>
      </c>
      <c r="J122" s="224" t="e">
        <f>IF(#REF!="","―",#REF!)</f>
        <v>#REF!</v>
      </c>
      <c r="K122" s="220" t="e">
        <f>IF(#REF!="","―",#REF!)</f>
        <v>#REF!</v>
      </c>
      <c r="L122" s="220" t="e">
        <f>IF(#REF!="","―",#REF!)</f>
        <v>#REF!</v>
      </c>
      <c r="M122" s="226"/>
    </row>
    <row r="123" spans="2:13" s="229" customFormat="1" ht="15.75" customHeight="1">
      <c r="B123" s="69"/>
      <c r="C123" s="78" t="s">
        <v>83</v>
      </c>
      <c r="D123" s="220" t="e">
        <f>IF(#REF!="","―",#REF!)</f>
        <v>#REF!</v>
      </c>
      <c r="E123" s="220" t="e">
        <f>IF(#REF!="","―",#REF!)</f>
        <v>#REF!</v>
      </c>
      <c r="F123" s="220" t="e">
        <f>IF(#REF!="","―",#REF!)</f>
        <v>#REF!</v>
      </c>
      <c r="G123" s="231"/>
      <c r="H123" s="131"/>
      <c r="I123" s="132" t="s">
        <v>83</v>
      </c>
      <c r="J123" s="224" t="e">
        <f>IF(#REF!="","―",#REF!)</f>
        <v>#REF!</v>
      </c>
      <c r="K123" s="220" t="e">
        <f>IF(#REF!="","―",#REF!)</f>
        <v>#REF!</v>
      </c>
      <c r="L123" s="220" t="e">
        <f>IF(#REF!="","―",#REF!)</f>
        <v>#REF!</v>
      </c>
      <c r="M123" s="226"/>
    </row>
    <row r="124" spans="2:13" s="229" customFormat="1" ht="15.75" customHeight="1">
      <c r="B124" s="71"/>
      <c r="C124" s="82" t="s">
        <v>84</v>
      </c>
      <c r="D124" s="222" t="e">
        <f>IF(#REF!="","―",#REF!)</f>
        <v>#REF!</v>
      </c>
      <c r="E124" s="222" t="e">
        <f>IF(#REF!="","―",#REF!)</f>
        <v>#REF!</v>
      </c>
      <c r="F124" s="222" t="e">
        <f>IF(#REF!="","―",#REF!)</f>
        <v>#REF!</v>
      </c>
      <c r="G124" s="231"/>
      <c r="H124" s="129"/>
      <c r="I124" s="130" t="s">
        <v>84</v>
      </c>
      <c r="J124" s="225" t="e">
        <f>IF(#REF!="","―",#REF!)</f>
        <v>#REF!</v>
      </c>
      <c r="K124" s="222" t="e">
        <f>IF(#REF!="","―",#REF!)</f>
        <v>#REF!</v>
      </c>
      <c r="L124" s="222" t="e">
        <f>IF(#REF!="","―",#REF!)</f>
        <v>#REF!</v>
      </c>
      <c r="M124" s="226"/>
    </row>
    <row r="125" spans="2:13" s="229" customFormat="1" ht="15.75" customHeight="1">
      <c r="B125" s="69" t="s">
        <v>85</v>
      </c>
      <c r="C125" s="78" t="s">
        <v>86</v>
      </c>
      <c r="D125" s="220" t="e">
        <f>IF(#REF!="","―",#REF!)</f>
        <v>#REF!</v>
      </c>
      <c r="E125" s="220" t="e">
        <f>IF(#REF!="","―",#REF!)</f>
        <v>#REF!</v>
      </c>
      <c r="F125" s="220" t="e">
        <f>IF(#REF!="","―",#REF!)</f>
        <v>#REF!</v>
      </c>
      <c r="G125" s="231"/>
      <c r="H125" s="131" t="s">
        <v>85</v>
      </c>
      <c r="I125" s="78" t="s">
        <v>86</v>
      </c>
      <c r="J125" s="224" t="e">
        <f>IF(#REF!="","―",#REF!)</f>
        <v>#REF!</v>
      </c>
      <c r="K125" s="220" t="e">
        <f>IF(#REF!="","―",#REF!)</f>
        <v>#REF!</v>
      </c>
      <c r="L125" s="220" t="e">
        <f>IF(#REF!="","―",#REF!)</f>
        <v>#REF!</v>
      </c>
      <c r="M125" s="226"/>
    </row>
    <row r="126" spans="2:13" s="229" customFormat="1" ht="15.75" customHeight="1">
      <c r="B126" s="69"/>
      <c r="C126" s="78" t="s">
        <v>194</v>
      </c>
      <c r="D126" s="220" t="e">
        <f>IF(#REF!="","―",#REF!)</f>
        <v>#REF!</v>
      </c>
      <c r="E126" s="220" t="e">
        <f>IF(#REF!="","―",#REF!)</f>
        <v>#REF!</v>
      </c>
      <c r="F126" s="220" t="e">
        <f>IF(#REF!="","―",#REF!)</f>
        <v>#REF!</v>
      </c>
      <c r="G126" s="231"/>
      <c r="H126" s="131"/>
      <c r="I126" s="78" t="s">
        <v>194</v>
      </c>
      <c r="J126" s="224" t="e">
        <f>IF(#REF!="","―",#REF!)</f>
        <v>#REF!</v>
      </c>
      <c r="K126" s="220" t="e">
        <f>IF(#REF!="","―",#REF!)</f>
        <v>#REF!</v>
      </c>
      <c r="L126" s="220" t="e">
        <f>IF(#REF!="","―",#REF!)</f>
        <v>#REF!</v>
      </c>
      <c r="M126" s="226"/>
    </row>
    <row r="127" spans="2:13" s="229" customFormat="1" ht="15.75" customHeight="1">
      <c r="B127" s="69"/>
      <c r="C127" s="78" t="s">
        <v>195</v>
      </c>
      <c r="D127" s="220" t="e">
        <f>IF(#REF!="","―",#REF!)</f>
        <v>#REF!</v>
      </c>
      <c r="E127" s="220" t="e">
        <f>IF(#REF!="","―",#REF!)</f>
        <v>#REF!</v>
      </c>
      <c r="F127" s="220" t="e">
        <f>IF(#REF!="","―",#REF!)</f>
        <v>#REF!</v>
      </c>
      <c r="G127" s="231"/>
      <c r="H127" s="131"/>
      <c r="I127" s="78" t="s">
        <v>195</v>
      </c>
      <c r="J127" s="224" t="e">
        <f>IF(#REF!="","―",#REF!)</f>
        <v>#REF!</v>
      </c>
      <c r="K127" s="220" t="e">
        <f>IF(#REF!="","―",#REF!)</f>
        <v>#REF!</v>
      </c>
      <c r="L127" s="220" t="e">
        <f>IF(#REF!="","―",#REF!)</f>
        <v>#REF!</v>
      </c>
      <c r="M127" s="226"/>
    </row>
    <row r="128" spans="2:13" s="229" customFormat="1" ht="15.75" customHeight="1">
      <c r="B128" s="69"/>
      <c r="C128" s="78" t="s">
        <v>196</v>
      </c>
      <c r="D128" s="220" t="e">
        <f>IF(#REF!="","―",#REF!)</f>
        <v>#REF!</v>
      </c>
      <c r="E128" s="220" t="e">
        <f>IF(#REF!="","―",#REF!)</f>
        <v>#REF!</v>
      </c>
      <c r="F128" s="220" t="e">
        <f>IF(#REF!="","―",#REF!)</f>
        <v>#REF!</v>
      </c>
      <c r="G128" s="231"/>
      <c r="H128" s="131"/>
      <c r="I128" s="78" t="s">
        <v>196</v>
      </c>
      <c r="J128" s="224" t="e">
        <f>IF(#REF!="","―",#REF!)</f>
        <v>#REF!</v>
      </c>
      <c r="K128" s="220" t="e">
        <f>IF(#REF!="","―",#REF!)</f>
        <v>#REF!</v>
      </c>
      <c r="L128" s="220" t="e">
        <f>IF(#REF!="","―",#REF!)</f>
        <v>#REF!</v>
      </c>
      <c r="M128" s="226"/>
    </row>
    <row r="129" spans="2:13" s="229" customFormat="1" ht="15.75" customHeight="1">
      <c r="B129" s="69"/>
      <c r="C129" s="78" t="s">
        <v>197</v>
      </c>
      <c r="D129" s="220" t="e">
        <f>IF(#REF!="","―",#REF!)</f>
        <v>#REF!</v>
      </c>
      <c r="E129" s="220" t="e">
        <f>IF(#REF!="","―",#REF!)</f>
        <v>#REF!</v>
      </c>
      <c r="F129" s="220" t="e">
        <f>IF(#REF!="","―",#REF!)</f>
        <v>#REF!</v>
      </c>
      <c r="G129" s="231"/>
      <c r="H129" s="131"/>
      <c r="I129" s="78" t="s">
        <v>197</v>
      </c>
      <c r="J129" s="224" t="e">
        <f>IF(#REF!="","―",#REF!)</f>
        <v>#REF!</v>
      </c>
      <c r="K129" s="220" t="e">
        <f>IF(#REF!="","―",#REF!)</f>
        <v>#REF!</v>
      </c>
      <c r="L129" s="220" t="e">
        <f>IF(#REF!="","―",#REF!)</f>
        <v>#REF!</v>
      </c>
      <c r="M129" s="226"/>
    </row>
    <row r="130" spans="2:13" s="229" customFormat="1" ht="15.75" customHeight="1">
      <c r="B130" s="69"/>
      <c r="C130" s="78" t="s">
        <v>87</v>
      </c>
      <c r="D130" s="220" t="e">
        <f>IF(#REF!="","―",#REF!)</f>
        <v>#REF!</v>
      </c>
      <c r="E130" s="220" t="e">
        <f>IF(#REF!="","―",#REF!)</f>
        <v>#REF!</v>
      </c>
      <c r="F130" s="220" t="e">
        <f>IF(#REF!="","―",#REF!)</f>
        <v>#REF!</v>
      </c>
      <c r="G130" s="231"/>
      <c r="H130" s="131"/>
      <c r="I130" s="78" t="s">
        <v>87</v>
      </c>
      <c r="J130" s="224" t="e">
        <f>IF(#REF!="","―",#REF!)</f>
        <v>#REF!</v>
      </c>
      <c r="K130" s="220" t="e">
        <f>IF(#REF!="","―",#REF!)</f>
        <v>#REF!</v>
      </c>
      <c r="L130" s="220" t="e">
        <f>IF(#REF!="","―",#REF!)</f>
        <v>#REF!</v>
      </c>
      <c r="M130" s="226"/>
    </row>
    <row r="131" spans="2:13" s="229" customFormat="1" ht="15.75" customHeight="1">
      <c r="B131" s="69"/>
      <c r="C131" s="78" t="s">
        <v>198</v>
      </c>
      <c r="D131" s="220" t="e">
        <f>IF(#REF!="","―",#REF!)</f>
        <v>#REF!</v>
      </c>
      <c r="E131" s="220" t="e">
        <f>IF(#REF!="","―",#REF!)</f>
        <v>#REF!</v>
      </c>
      <c r="F131" s="220" t="e">
        <f>IF(#REF!="","―",#REF!)</f>
        <v>#REF!</v>
      </c>
      <c r="G131" s="231"/>
      <c r="H131" s="131"/>
      <c r="I131" s="78" t="s">
        <v>198</v>
      </c>
      <c r="J131" s="224" t="e">
        <f>IF(#REF!="","―",#REF!)</f>
        <v>#REF!</v>
      </c>
      <c r="K131" s="220" t="e">
        <f>IF(#REF!="","―",#REF!)</f>
        <v>#REF!</v>
      </c>
      <c r="L131" s="220" t="e">
        <f>IF(#REF!="","―",#REF!)</f>
        <v>#REF!</v>
      </c>
      <c r="M131" s="226"/>
    </row>
    <row r="132" spans="2:13" s="229" customFormat="1" ht="15.75" customHeight="1">
      <c r="B132" s="71"/>
      <c r="C132" s="82" t="s">
        <v>88</v>
      </c>
      <c r="D132" s="222" t="e">
        <f>IF(#REF!="","―",#REF!)</f>
        <v>#REF!</v>
      </c>
      <c r="E132" s="222" t="e">
        <f>IF(#REF!="","―",#REF!)</f>
        <v>#REF!</v>
      </c>
      <c r="F132" s="222" t="e">
        <f>IF(#REF!="","―",#REF!)</f>
        <v>#REF!</v>
      </c>
      <c r="G132" s="231"/>
      <c r="H132" s="129"/>
      <c r="I132" s="82" t="s">
        <v>88</v>
      </c>
      <c r="J132" s="225" t="e">
        <f>IF(#REF!="","―",#REF!)</f>
        <v>#REF!</v>
      </c>
      <c r="K132" s="222" t="e">
        <f>IF(#REF!="","―",#REF!)</f>
        <v>#REF!</v>
      </c>
      <c r="L132" s="222" t="e">
        <f>IF(#REF!="","―",#REF!)</f>
        <v>#REF!</v>
      </c>
      <c r="M132" s="226"/>
    </row>
    <row r="133" spans="2:13" s="229" customFormat="1" ht="15.75" customHeight="1">
      <c r="B133" s="24"/>
      <c r="C133" s="24"/>
      <c r="D133" s="23"/>
      <c r="E133" s="23"/>
      <c r="F133" s="23"/>
      <c r="G133" s="22"/>
      <c r="H133" s="24"/>
      <c r="I133" s="24"/>
      <c r="J133" s="23"/>
      <c r="K133" s="23"/>
      <c r="L133" s="23"/>
      <c r="M133" s="226"/>
    </row>
    <row r="134" spans="2:13" s="229" customFormat="1" ht="15.75" customHeight="1">
      <c r="B134" s="83"/>
      <c r="C134" s="84"/>
      <c r="D134" s="75" t="s">
        <v>42</v>
      </c>
      <c r="E134" s="119" t="s">
        <v>43</v>
      </c>
      <c r="F134" s="76" t="s">
        <v>44</v>
      </c>
      <c r="G134" s="22"/>
      <c r="H134" s="83"/>
      <c r="I134" s="84"/>
      <c r="J134" s="75" t="s">
        <v>42</v>
      </c>
      <c r="K134" s="119" t="s">
        <v>43</v>
      </c>
      <c r="L134" s="76" t="s">
        <v>44</v>
      </c>
      <c r="M134" s="226"/>
    </row>
    <row r="135" spans="2:13" s="229" customFormat="1" ht="15.75" customHeight="1">
      <c r="B135" s="77" t="s">
        <v>89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22"/>
      <c r="H135" s="77" t="s">
        <v>89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226"/>
    </row>
    <row r="136" spans="2:13" s="229" customFormat="1" ht="15.75" customHeight="1">
      <c r="B136" s="79" t="s">
        <v>90</v>
      </c>
      <c r="C136" s="80"/>
      <c r="D136" s="208">
        <f>'表-２_各〈全国、被災3県〉平均値'!D94</f>
        <v>3.14</v>
      </c>
      <c r="E136" s="209">
        <f>'表-２_各〈全国、被災3県〉平均値'!E94</f>
        <v>3.02</v>
      </c>
      <c r="F136" s="126">
        <f>'表-２_各〈全国、被災3県〉平均値'!F94</f>
        <v>2.26</v>
      </c>
      <c r="G136" s="22"/>
      <c r="H136" s="79" t="s">
        <v>90</v>
      </c>
      <c r="I136" s="80"/>
      <c r="J136" s="208">
        <f>'表-２_各〈全国、被災3県〉平均値'!J94</f>
        <v>3.14</v>
      </c>
      <c r="K136" s="209">
        <f>'表-２_各〈全国、被災3県〉平均値'!K94</f>
        <v>3.01</v>
      </c>
      <c r="L136" s="126">
        <f>'表-２_各〈全国、被災3県〉平均値'!L94</f>
        <v>2.29</v>
      </c>
      <c r="M136" s="226"/>
    </row>
    <row r="137" spans="2:13" s="229" customFormat="1" ht="15.75" customHeight="1">
      <c r="B137" s="79" t="s">
        <v>91</v>
      </c>
      <c r="C137" s="80"/>
      <c r="D137" s="208" t="s">
        <v>27</v>
      </c>
      <c r="E137" s="209" t="s">
        <v>27</v>
      </c>
      <c r="F137" s="126" t="s">
        <v>27</v>
      </c>
      <c r="G137" s="22"/>
      <c r="H137" s="79" t="s">
        <v>91</v>
      </c>
      <c r="I137" s="80"/>
      <c r="J137" s="208" t="s">
        <v>27</v>
      </c>
      <c r="K137" s="209" t="s">
        <v>27</v>
      </c>
      <c r="L137" s="126" t="s">
        <v>27</v>
      </c>
      <c r="M137" s="226"/>
    </row>
    <row r="138" spans="2:13" s="229" customFormat="1" ht="15.75" customHeight="1">
      <c r="B138" s="81" t="s">
        <v>92</v>
      </c>
      <c r="C138" s="82"/>
      <c r="D138" s="210" t="s">
        <v>27</v>
      </c>
      <c r="E138" s="211" t="s">
        <v>27</v>
      </c>
      <c r="F138" s="127" t="s">
        <v>27</v>
      </c>
      <c r="G138" s="22"/>
      <c r="H138" s="81" t="s">
        <v>92</v>
      </c>
      <c r="I138" s="82"/>
      <c r="J138" s="210" t="s">
        <v>27</v>
      </c>
      <c r="K138" s="211" t="s">
        <v>27</v>
      </c>
      <c r="L138" s="127" t="s">
        <v>27</v>
      </c>
      <c r="M138" s="226"/>
    </row>
    <row r="139" spans="2:13" s="229" customFormat="1" ht="15.75" customHeight="1">
      <c r="B139" s="24"/>
      <c r="C139" s="24"/>
      <c r="D139" s="23"/>
      <c r="E139" s="23"/>
      <c r="F139" s="23"/>
      <c r="G139" s="22"/>
      <c r="H139" s="24"/>
      <c r="I139" s="24"/>
      <c r="J139" s="23"/>
      <c r="K139" s="23"/>
      <c r="L139" s="23"/>
      <c r="M139" s="226"/>
    </row>
    <row r="140" spans="2:13" s="229" customFormat="1" ht="15.75" customHeight="1">
      <c r="B140" s="22" t="s">
        <v>93</v>
      </c>
      <c r="C140" s="22"/>
      <c r="D140" s="23"/>
      <c r="E140" s="23"/>
      <c r="F140" s="23"/>
      <c r="G140" s="22"/>
      <c r="H140" s="22" t="s">
        <v>93</v>
      </c>
      <c r="I140" s="22"/>
      <c r="J140" s="23"/>
      <c r="K140" s="23"/>
      <c r="L140" s="23"/>
      <c r="M140" s="226"/>
    </row>
    <row r="141" spans="2:13" s="229" customFormat="1" ht="15.75" customHeight="1">
      <c r="B141" s="73" t="s">
        <v>94</v>
      </c>
      <c r="C141" s="74"/>
      <c r="D141" s="75" t="s">
        <v>42</v>
      </c>
      <c r="E141" s="119" t="s">
        <v>43</v>
      </c>
      <c r="F141" s="76" t="s">
        <v>44</v>
      </c>
      <c r="G141" s="22"/>
      <c r="H141" s="73" t="s">
        <v>94</v>
      </c>
      <c r="I141" s="74"/>
      <c r="J141" s="75" t="s">
        <v>42</v>
      </c>
      <c r="K141" s="119" t="s">
        <v>43</v>
      </c>
      <c r="L141" s="76" t="s">
        <v>44</v>
      </c>
      <c r="M141" s="226"/>
    </row>
    <row r="142" spans="2:13" s="229" customFormat="1" ht="15.75" customHeight="1">
      <c r="B142" s="69" t="s">
        <v>45</v>
      </c>
      <c r="C142" s="70" t="s">
        <v>95</v>
      </c>
      <c r="D142" s="88">
        <f>'表-２_地域別平均値'!M142</f>
        <v>3.4</v>
      </c>
      <c r="E142" s="118">
        <f>'表-２_地域別平均値'!N142</f>
        <v>3.4</v>
      </c>
      <c r="F142" s="87">
        <f>'表-２_地域別平均値'!O142</f>
        <v>2.8</v>
      </c>
      <c r="G142" s="22"/>
      <c r="H142" s="69" t="s">
        <v>45</v>
      </c>
      <c r="I142" s="70" t="s">
        <v>95</v>
      </c>
      <c r="J142" s="88">
        <f>'表-２_地域別平均値'!M151</f>
        <v>3.3</v>
      </c>
      <c r="K142" s="118">
        <f>'表-２_地域別平均値'!N151</f>
        <v>3.2</v>
      </c>
      <c r="L142" s="87">
        <f>'表-２_地域別平均値'!O151</f>
        <v>2.8</v>
      </c>
      <c r="M142" s="226"/>
    </row>
    <row r="143" spans="2:13" s="229" customFormat="1" ht="15.75" customHeight="1">
      <c r="B143" s="69" t="s">
        <v>46</v>
      </c>
      <c r="C143" s="70" t="s">
        <v>96</v>
      </c>
      <c r="D143" s="88">
        <f>'表-２_地域別平均値'!M143</f>
        <v>3.1</v>
      </c>
      <c r="E143" s="118">
        <f>'表-２_地域別平均値'!N143</f>
        <v>3</v>
      </c>
      <c r="F143" s="87">
        <f>'表-２_地域別平均値'!O143</f>
        <v>2.4</v>
      </c>
      <c r="G143" s="22"/>
      <c r="H143" s="69" t="s">
        <v>46</v>
      </c>
      <c r="I143" s="70" t="s">
        <v>96</v>
      </c>
      <c r="J143" s="88">
        <f>'表-２_地域別平均値'!M152</f>
        <v>3</v>
      </c>
      <c r="K143" s="118">
        <f>'表-２_地域別平均値'!N152</f>
        <v>2.9</v>
      </c>
      <c r="L143" s="87">
        <f>'表-２_地域別平均値'!O152</f>
        <v>2.3</v>
      </c>
      <c r="M143" s="226"/>
    </row>
    <row r="144" spans="2:13" s="229" customFormat="1" ht="15.75" customHeight="1">
      <c r="B144" s="69" t="s">
        <v>53</v>
      </c>
      <c r="C144" s="70" t="s">
        <v>209</v>
      </c>
      <c r="D144" s="88">
        <f>'表-２_地域別平均値'!M144</f>
        <v>3.2</v>
      </c>
      <c r="E144" s="118">
        <f>'表-２_地域別平均値'!N144</f>
        <v>3.1</v>
      </c>
      <c r="F144" s="87">
        <f>'表-２_地域別平均値'!O144</f>
        <v>2.3</v>
      </c>
      <c r="G144" s="22"/>
      <c r="H144" s="69" t="s">
        <v>53</v>
      </c>
      <c r="I144" s="70" t="s">
        <v>209</v>
      </c>
      <c r="J144" s="88">
        <f>'表-２_地域別平均値'!M153</f>
        <v>3.2</v>
      </c>
      <c r="K144" s="118">
        <f>'表-２_地域別平均値'!N153</f>
        <v>3.1</v>
      </c>
      <c r="L144" s="87">
        <f>'表-２_地域別平均値'!O153</f>
        <v>2.3</v>
      </c>
      <c r="M144" s="226"/>
    </row>
    <row r="145" spans="2:13" s="229" customFormat="1" ht="15.75" customHeight="1">
      <c r="B145" s="69" t="s">
        <v>57</v>
      </c>
      <c r="C145" s="70" t="s">
        <v>97</v>
      </c>
      <c r="D145" s="88">
        <f>'表-２_地域別平均値'!M145</f>
        <v>3.1</v>
      </c>
      <c r="E145" s="118">
        <f>'表-２_地域別平均値'!N145</f>
        <v>2.8</v>
      </c>
      <c r="F145" s="87">
        <f>'表-２_地域別平均値'!O145</f>
        <v>2.2</v>
      </c>
      <c r="G145" s="22"/>
      <c r="H145" s="69" t="s">
        <v>57</v>
      </c>
      <c r="I145" s="70" t="s">
        <v>97</v>
      </c>
      <c r="J145" s="88">
        <f>'表-２_地域別平均値'!M154</f>
        <v>3.1</v>
      </c>
      <c r="K145" s="118">
        <f>'表-２_地域別平均値'!N154</f>
        <v>2.8</v>
      </c>
      <c r="L145" s="87">
        <f>'表-２_地域別平均値'!O154</f>
        <v>2.3</v>
      </c>
      <c r="M145" s="226"/>
    </row>
    <row r="146" spans="2:13" s="229" customFormat="1" ht="15.75" customHeight="1">
      <c r="B146" s="69" t="s">
        <v>61</v>
      </c>
      <c r="C146" s="70" t="s">
        <v>98</v>
      </c>
      <c r="D146" s="88">
        <f>'表-２_地域別平均値'!M146</f>
        <v>3.1</v>
      </c>
      <c r="E146" s="118">
        <f>'表-２_地域別平均値'!N146</f>
        <v>3</v>
      </c>
      <c r="F146" s="87">
        <f>'表-２_地域別平均値'!O146</f>
        <v>2.1</v>
      </c>
      <c r="G146" s="22"/>
      <c r="H146" s="69" t="s">
        <v>61</v>
      </c>
      <c r="I146" s="70" t="s">
        <v>98</v>
      </c>
      <c r="J146" s="88">
        <f>'表-２_地域別平均値'!M155</f>
        <v>3.1</v>
      </c>
      <c r="K146" s="118">
        <f>'表-２_地域別平均値'!N155</f>
        <v>3</v>
      </c>
      <c r="L146" s="87">
        <f>'表-２_地域別平均値'!O155</f>
        <v>2.1</v>
      </c>
      <c r="M146" s="226"/>
    </row>
    <row r="147" spans="2:13" s="229" customFormat="1" ht="15.75" customHeight="1">
      <c r="B147" s="69" t="s">
        <v>66</v>
      </c>
      <c r="C147" s="70" t="s">
        <v>99</v>
      </c>
      <c r="D147" s="88">
        <f>'表-２_地域別平均値'!M147</f>
        <v>3.2</v>
      </c>
      <c r="E147" s="118">
        <f>'表-２_地域別平均値'!N147</f>
        <v>3</v>
      </c>
      <c r="F147" s="87">
        <f>'表-２_地域別平均値'!O147</f>
        <v>2.2</v>
      </c>
      <c r="G147" s="22"/>
      <c r="H147" s="69" t="s">
        <v>66</v>
      </c>
      <c r="I147" s="70" t="s">
        <v>99</v>
      </c>
      <c r="J147" s="88">
        <f>'表-２_地域別平均値'!M156</f>
        <v>3.1</v>
      </c>
      <c r="K147" s="118">
        <f>'表-２_地域別平均値'!N156</f>
        <v>3</v>
      </c>
      <c r="L147" s="87">
        <f>'表-２_地域別平均値'!O156</f>
        <v>2.1</v>
      </c>
      <c r="M147" s="226"/>
    </row>
    <row r="148" spans="2:13" s="229" customFormat="1" ht="15.75" customHeight="1">
      <c r="B148" s="69" t="s">
        <v>74</v>
      </c>
      <c r="C148" s="70" t="s">
        <v>100</v>
      </c>
      <c r="D148" s="88">
        <f>'表-２_地域別平均値'!M148</f>
        <v>3</v>
      </c>
      <c r="E148" s="118">
        <f>'表-２_地域別平均値'!N148</f>
        <v>2.9</v>
      </c>
      <c r="F148" s="87">
        <f>'表-２_地域別平均値'!O148</f>
        <v>2</v>
      </c>
      <c r="G148" s="22"/>
      <c r="H148" s="69" t="s">
        <v>74</v>
      </c>
      <c r="I148" s="70" t="s">
        <v>100</v>
      </c>
      <c r="J148" s="88">
        <f>'表-２_地域別平均値'!M157</f>
        <v>3</v>
      </c>
      <c r="K148" s="118">
        <f>'表-２_地域別平均値'!N157</f>
        <v>3</v>
      </c>
      <c r="L148" s="87">
        <f>'表-２_地域別平均値'!O157</f>
        <v>2</v>
      </c>
      <c r="M148" s="226"/>
    </row>
    <row r="149" spans="2:13" s="229" customFormat="1" ht="15.75" customHeight="1">
      <c r="B149" s="69" t="s">
        <v>80</v>
      </c>
      <c r="C149" s="70" t="s">
        <v>98</v>
      </c>
      <c r="D149" s="88">
        <f>'表-２_地域別平均値'!M149</f>
        <v>3.2</v>
      </c>
      <c r="E149" s="118">
        <f>'表-２_地域別平均値'!N149</f>
        <v>3.1</v>
      </c>
      <c r="F149" s="87">
        <f>'表-２_地域別平均値'!O149</f>
        <v>2.3</v>
      </c>
      <c r="G149" s="22"/>
      <c r="H149" s="69" t="s">
        <v>80</v>
      </c>
      <c r="I149" s="70" t="s">
        <v>98</v>
      </c>
      <c r="J149" s="88">
        <f>'表-２_地域別平均値'!M158</f>
        <v>3.2</v>
      </c>
      <c r="K149" s="118">
        <f>'表-２_地域別平均値'!N158</f>
        <v>3</v>
      </c>
      <c r="L149" s="87">
        <f>'表-２_地域別平均値'!O158</f>
        <v>2.3</v>
      </c>
      <c r="M149" s="226"/>
    </row>
    <row r="150" spans="2:13" s="229" customFormat="1" ht="15.75" customHeight="1">
      <c r="B150" s="71" t="s">
        <v>85</v>
      </c>
      <c r="C150" s="72" t="s">
        <v>210</v>
      </c>
      <c r="D150" s="89">
        <f>'表-２_地域別平均値'!M150</f>
        <v>3.2</v>
      </c>
      <c r="E150" s="117">
        <f>'表-２_地域別平均値'!N150</f>
        <v>3.1</v>
      </c>
      <c r="F150" s="86">
        <f>'表-２_地域別平均値'!O150</f>
        <v>2.2</v>
      </c>
      <c r="G150" s="22"/>
      <c r="H150" s="71" t="s">
        <v>85</v>
      </c>
      <c r="I150" s="72" t="s">
        <v>210</v>
      </c>
      <c r="J150" s="89">
        <f>'表-２_地域別平均値'!M159</f>
        <v>3.2</v>
      </c>
      <c r="K150" s="117">
        <f>'表-２_地域別平均値'!N159</f>
        <v>3.1</v>
      </c>
      <c r="L150" s="86">
        <f>'表-２_地域別平均値'!O159</f>
        <v>2.2</v>
      </c>
      <c r="M150" s="226"/>
    </row>
    <row r="151" spans="2:13" s="229" customFormat="1" ht="13.5" customHeight="1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6"/>
    </row>
    <row r="152" spans="2:13" ht="13.5" customHeight="1">
      <c r="B152" s="233" t="s">
        <v>101</v>
      </c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7"/>
    </row>
    <row r="153" spans="2:13" ht="13.5" customHeight="1">
      <c r="B153" s="234" t="s">
        <v>102</v>
      </c>
      <c r="C153" s="573" t="s">
        <v>204</v>
      </c>
      <c r="D153" s="570"/>
      <c r="E153" s="570"/>
      <c r="F153" s="570"/>
      <c r="G153" s="570"/>
      <c r="H153" s="570"/>
      <c r="I153" s="570"/>
      <c r="J153" s="570"/>
      <c r="K153" s="570"/>
      <c r="L153" s="570"/>
      <c r="M153" s="227"/>
    </row>
    <row r="154" spans="2:13" ht="13.5" customHeight="1">
      <c r="B154" s="22"/>
      <c r="C154" s="574" t="s">
        <v>205</v>
      </c>
      <c r="D154" s="574"/>
      <c r="E154" s="574"/>
      <c r="F154" s="574"/>
      <c r="G154" s="574"/>
      <c r="H154" s="574"/>
      <c r="I154" s="574"/>
      <c r="J154" s="574"/>
      <c r="K154" s="574"/>
      <c r="L154" s="574"/>
      <c r="M154" s="227"/>
    </row>
    <row r="155" spans="2:13" ht="13.5" customHeight="1">
      <c r="B155" s="234" t="s">
        <v>103</v>
      </c>
      <c r="C155" s="573" t="s">
        <v>206</v>
      </c>
      <c r="D155" s="573"/>
      <c r="E155" s="573"/>
      <c r="F155" s="573"/>
      <c r="G155" s="573"/>
      <c r="H155" s="573"/>
      <c r="I155" s="573"/>
      <c r="J155" s="573"/>
      <c r="K155" s="573"/>
      <c r="L155" s="573"/>
      <c r="M155" s="227"/>
    </row>
    <row r="156" spans="2:13" ht="13.5" customHeight="1">
      <c r="B156" s="22"/>
      <c r="C156" s="574" t="s">
        <v>173</v>
      </c>
      <c r="D156" s="574"/>
      <c r="E156" s="574"/>
      <c r="F156" s="574"/>
      <c r="G156" s="574"/>
      <c r="H156" s="574"/>
      <c r="I156" s="574"/>
      <c r="J156" s="574"/>
      <c r="K156" s="574"/>
      <c r="L156" s="574"/>
      <c r="M156" s="227"/>
    </row>
    <row r="157" spans="2:13" ht="13.5" customHeight="1">
      <c r="B157" s="234" t="s">
        <v>104</v>
      </c>
      <c r="C157" s="573" t="s">
        <v>207</v>
      </c>
      <c r="D157" s="573"/>
      <c r="E157" s="573"/>
      <c r="F157" s="573"/>
      <c r="G157" s="573"/>
      <c r="H157" s="573"/>
      <c r="I157" s="573"/>
      <c r="J157" s="573"/>
      <c r="K157" s="573"/>
      <c r="L157" s="573"/>
      <c r="M157" s="227"/>
    </row>
    <row r="158" spans="2:13" ht="13.5" customHeight="1">
      <c r="B158" s="22"/>
      <c r="C158" s="574" t="s">
        <v>208</v>
      </c>
      <c r="D158" s="574"/>
      <c r="E158" s="574"/>
      <c r="F158" s="574"/>
      <c r="G158" s="574"/>
      <c r="H158" s="574"/>
      <c r="I158" s="574"/>
      <c r="J158" s="574"/>
      <c r="K158" s="574"/>
      <c r="L158" s="574"/>
      <c r="M158" s="227"/>
    </row>
    <row r="159" spans="2:13" ht="13.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7"/>
    </row>
    <row r="160" spans="2:13" ht="13.5" customHeight="1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7"/>
    </row>
    <row r="161" spans="2:13" ht="17.25" customHeight="1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90" t="s">
        <v>106</v>
      </c>
      <c r="M161" s="227"/>
    </row>
    <row r="162" spans="2:13" ht="27" customHeight="1">
      <c r="B162" s="19"/>
      <c r="C162" s="20"/>
      <c r="D162" s="235"/>
      <c r="E162" s="235"/>
      <c r="F162" s="235"/>
      <c r="G162" s="235"/>
      <c r="H162" s="235"/>
      <c r="I162" s="235"/>
      <c r="J162" s="235"/>
      <c r="K162" s="235"/>
      <c r="L162" s="235"/>
      <c r="M162" s="228"/>
    </row>
    <row r="163" spans="3:12" s="229" customFormat="1" ht="27" customHeight="1">
      <c r="C163" s="235"/>
      <c r="D163" s="235"/>
      <c r="E163" s="235"/>
      <c r="F163" s="235"/>
      <c r="G163" s="235"/>
      <c r="I163" s="235"/>
      <c r="J163" s="235"/>
      <c r="K163" s="235"/>
      <c r="L163" s="235"/>
    </row>
    <row r="164" spans="2:12" s="229" customFormat="1" ht="27" customHeight="1">
      <c r="B164" s="120" t="s">
        <v>183</v>
      </c>
      <c r="C164" s="18"/>
      <c r="D164" s="18"/>
      <c r="E164" s="18"/>
      <c r="F164" s="50"/>
      <c r="G164" s="18"/>
      <c r="H164" s="120" t="s">
        <v>180</v>
      </c>
      <c r="I164" s="18"/>
      <c r="J164" s="18"/>
      <c r="K164" s="18"/>
      <c r="L164" s="51"/>
    </row>
    <row r="165" spans="2:13" s="229" customFormat="1" ht="15.75" customHeight="1">
      <c r="B165" s="85" t="s">
        <v>40</v>
      </c>
      <c r="C165" s="74" t="s">
        <v>41</v>
      </c>
      <c r="D165" s="116" t="s">
        <v>42</v>
      </c>
      <c r="E165" s="116" t="s">
        <v>43</v>
      </c>
      <c r="F165" s="116" t="s">
        <v>44</v>
      </c>
      <c r="G165" s="22"/>
      <c r="H165" s="85" t="s">
        <v>40</v>
      </c>
      <c r="I165" s="74" t="s">
        <v>41</v>
      </c>
      <c r="J165" s="115" t="s">
        <v>42</v>
      </c>
      <c r="K165" s="116" t="s">
        <v>43</v>
      </c>
      <c r="L165" s="74" t="s">
        <v>44</v>
      </c>
      <c r="M165" s="226"/>
    </row>
    <row r="166" spans="2:13" s="229" customFormat="1" ht="15.75" customHeight="1">
      <c r="B166" s="71" t="s">
        <v>45</v>
      </c>
      <c r="C166" s="82" t="s">
        <v>45</v>
      </c>
      <c r="D166" s="218" t="e">
        <f>IF(#REF!="","―",#REF!)</f>
        <v>#REF!</v>
      </c>
      <c r="E166" s="219" t="e">
        <f>IF(#REF!="","―",#REF!)</f>
        <v>#REF!</v>
      </c>
      <c r="F166" s="219" t="e">
        <f>IF(#REF!="","―",#REF!)</f>
        <v>#REF!</v>
      </c>
      <c r="G166" s="231"/>
      <c r="H166" s="129" t="s">
        <v>45</v>
      </c>
      <c r="I166" s="130" t="s">
        <v>45</v>
      </c>
      <c r="J166" s="223" t="e">
        <f>IF(#REF!="","―",#REF!)</f>
        <v>#REF!</v>
      </c>
      <c r="K166" s="221" t="e">
        <f>IF(#REF!="","―",#REF!)</f>
        <v>#REF!</v>
      </c>
      <c r="L166" s="219" t="e">
        <f>IF(#REF!="","―",#REF!)</f>
        <v>#REF!</v>
      </c>
      <c r="M166" s="226"/>
    </row>
    <row r="167" spans="2:13" s="229" customFormat="1" ht="15.75" customHeight="1">
      <c r="B167" s="69" t="s">
        <v>46</v>
      </c>
      <c r="C167" s="78" t="s">
        <v>47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231"/>
      <c r="H167" s="131" t="s">
        <v>46</v>
      </c>
      <c r="I167" s="132" t="s">
        <v>47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226"/>
    </row>
    <row r="168" spans="2:13" s="229" customFormat="1" ht="15.75" customHeight="1">
      <c r="B168" s="69"/>
      <c r="C168" s="78" t="s">
        <v>48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231"/>
      <c r="H168" s="131"/>
      <c r="I168" s="132" t="s">
        <v>48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226"/>
    </row>
    <row r="169" spans="2:16" s="229" customFormat="1" ht="15.75" customHeight="1">
      <c r="B169" s="69"/>
      <c r="C169" s="78" t="s">
        <v>49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231"/>
      <c r="H169" s="131"/>
      <c r="I169" s="132" t="s">
        <v>49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226"/>
      <c r="N169" s="232"/>
      <c r="O169" s="232"/>
      <c r="P169" s="232"/>
    </row>
    <row r="170" spans="2:16" s="229" customFormat="1" ht="15.75" customHeight="1">
      <c r="B170" s="69"/>
      <c r="C170" s="78" t="s">
        <v>50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231"/>
      <c r="H170" s="131"/>
      <c r="I170" s="132" t="s">
        <v>50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226"/>
      <c r="N170" s="187"/>
      <c r="O170" s="187"/>
      <c r="P170" s="187"/>
    </row>
    <row r="171" spans="2:16" s="229" customFormat="1" ht="15.75" customHeight="1">
      <c r="B171" s="69"/>
      <c r="C171" s="78" t="s">
        <v>51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231"/>
      <c r="H171" s="131"/>
      <c r="I171" s="132" t="s">
        <v>51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226"/>
      <c r="N171" s="187"/>
      <c r="O171" s="187"/>
      <c r="P171" s="187"/>
    </row>
    <row r="172" spans="2:16" s="229" customFormat="1" ht="15.75" customHeight="1">
      <c r="B172" s="71"/>
      <c r="C172" s="82" t="s">
        <v>52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231"/>
      <c r="H172" s="129"/>
      <c r="I172" s="130" t="s">
        <v>52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226"/>
      <c r="N172" s="187"/>
      <c r="O172" s="187"/>
      <c r="P172" s="187"/>
    </row>
    <row r="173" spans="2:16" s="229" customFormat="1" ht="15.75" customHeight="1">
      <c r="B173" s="69" t="s">
        <v>53</v>
      </c>
      <c r="C173" s="78" t="s">
        <v>188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231"/>
      <c r="H173" s="131" t="s">
        <v>53</v>
      </c>
      <c r="I173" s="78" t="s">
        <v>188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226"/>
      <c r="N173" s="232"/>
      <c r="O173" s="232"/>
      <c r="P173" s="232"/>
    </row>
    <row r="174" spans="2:16" s="229" customFormat="1" ht="15.75" customHeight="1">
      <c r="B174" s="69"/>
      <c r="C174" s="78" t="s">
        <v>54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231"/>
      <c r="H174" s="131"/>
      <c r="I174" s="78" t="s">
        <v>54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226"/>
      <c r="N174" s="232"/>
      <c r="O174" s="232"/>
      <c r="P174" s="232"/>
    </row>
    <row r="175" spans="2:16" s="229" customFormat="1" ht="15.75" customHeight="1">
      <c r="B175" s="69"/>
      <c r="C175" s="78" t="s">
        <v>189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231"/>
      <c r="H175" s="131"/>
      <c r="I175" s="78" t="s">
        <v>189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226"/>
      <c r="N175" s="232"/>
      <c r="O175" s="232"/>
      <c r="P175" s="232"/>
    </row>
    <row r="176" spans="2:16" s="229" customFormat="1" ht="15.75" customHeight="1">
      <c r="B176" s="69"/>
      <c r="C176" s="78" t="s">
        <v>190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231"/>
      <c r="H176" s="131"/>
      <c r="I176" s="78" t="s">
        <v>190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226"/>
      <c r="N176" s="232"/>
      <c r="O176" s="232"/>
      <c r="P176" s="232"/>
    </row>
    <row r="177" spans="2:16" s="229" customFormat="1" ht="15.75" customHeight="1">
      <c r="B177" s="69"/>
      <c r="C177" s="78" t="s">
        <v>191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231"/>
      <c r="H177" s="131"/>
      <c r="I177" s="78" t="s">
        <v>191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226"/>
      <c r="N177" s="232"/>
      <c r="O177" s="232"/>
      <c r="P177" s="232"/>
    </row>
    <row r="178" spans="2:16" s="229" customFormat="1" ht="15.75" customHeight="1">
      <c r="B178" s="69"/>
      <c r="C178" s="78" t="s">
        <v>55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231"/>
      <c r="H178" s="131"/>
      <c r="I178" s="78" t="s">
        <v>55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226"/>
      <c r="N178" s="232"/>
      <c r="O178" s="232"/>
      <c r="P178" s="232"/>
    </row>
    <row r="179" spans="2:16" s="229" customFormat="1" ht="15.75" customHeight="1">
      <c r="B179" s="69"/>
      <c r="C179" s="78" t="s">
        <v>192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231"/>
      <c r="H179" s="131"/>
      <c r="I179" s="78" t="s">
        <v>192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226"/>
      <c r="N179" s="232"/>
      <c r="O179" s="232"/>
      <c r="P179" s="232"/>
    </row>
    <row r="180" spans="2:16" s="229" customFormat="1" ht="15.75" customHeight="1">
      <c r="B180" s="69"/>
      <c r="C180" s="78" t="s">
        <v>56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231"/>
      <c r="H180" s="131"/>
      <c r="I180" s="78" t="s">
        <v>56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226"/>
      <c r="N180" s="232"/>
      <c r="O180" s="232"/>
      <c r="P180" s="232"/>
    </row>
    <row r="181" spans="2:16" s="229" customFormat="1" ht="15.75" customHeight="1">
      <c r="B181" s="71"/>
      <c r="C181" s="82" t="s">
        <v>193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231"/>
      <c r="H181" s="129"/>
      <c r="I181" s="82" t="s">
        <v>193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226"/>
      <c r="N181" s="187"/>
      <c r="O181" s="187"/>
      <c r="P181" s="188"/>
    </row>
    <row r="182" spans="2:16" s="229" customFormat="1" ht="15.75" customHeight="1">
      <c r="B182" s="69" t="s">
        <v>57</v>
      </c>
      <c r="C182" s="78" t="s">
        <v>58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231"/>
      <c r="H182" s="131" t="s">
        <v>57</v>
      </c>
      <c r="I182" s="132" t="s">
        <v>58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226"/>
      <c r="N182" s="187"/>
      <c r="O182" s="187"/>
      <c r="P182" s="188"/>
    </row>
    <row r="183" spans="2:16" s="229" customFormat="1" ht="15.75" customHeight="1">
      <c r="B183" s="69"/>
      <c r="C183" s="78" t="s">
        <v>59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231"/>
      <c r="H183" s="131"/>
      <c r="I183" s="132" t="s">
        <v>59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226"/>
      <c r="N183" s="187"/>
      <c r="O183" s="187"/>
      <c r="P183" s="188"/>
    </row>
    <row r="184" spans="2:13" s="229" customFormat="1" ht="15.75" customHeight="1">
      <c r="B184" s="71"/>
      <c r="C184" s="82" t="s">
        <v>60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231"/>
      <c r="H184" s="129"/>
      <c r="I184" s="130" t="s">
        <v>60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226"/>
    </row>
    <row r="185" spans="2:13" s="229" customFormat="1" ht="15.75" customHeight="1">
      <c r="B185" s="69" t="s">
        <v>61</v>
      </c>
      <c r="C185" s="78" t="s">
        <v>62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231"/>
      <c r="H185" s="131" t="s">
        <v>61</v>
      </c>
      <c r="I185" s="132" t="s">
        <v>62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226"/>
    </row>
    <row r="186" spans="2:13" s="229" customFormat="1" ht="15.75" customHeight="1">
      <c r="B186" s="69"/>
      <c r="C186" s="78" t="s">
        <v>63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231"/>
      <c r="H186" s="131"/>
      <c r="I186" s="132" t="s">
        <v>63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226"/>
    </row>
    <row r="187" spans="2:13" s="229" customFormat="1" ht="15.75" customHeight="1">
      <c r="B187" s="69"/>
      <c r="C187" s="78" t="s">
        <v>64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231"/>
      <c r="H187" s="131"/>
      <c r="I187" s="132" t="s">
        <v>64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226"/>
    </row>
    <row r="188" spans="2:13" s="229" customFormat="1" ht="15.75" customHeight="1">
      <c r="B188" s="71"/>
      <c r="C188" s="82" t="s">
        <v>65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231"/>
      <c r="H188" s="129"/>
      <c r="I188" s="130" t="s">
        <v>65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226"/>
    </row>
    <row r="189" spans="2:13" s="229" customFormat="1" ht="15.75" customHeight="1">
      <c r="B189" s="69" t="s">
        <v>66</v>
      </c>
      <c r="C189" s="78" t="s">
        <v>67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231"/>
      <c r="H189" s="131" t="s">
        <v>66</v>
      </c>
      <c r="I189" s="132" t="s">
        <v>67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226"/>
    </row>
    <row r="190" spans="2:13" s="229" customFormat="1" ht="15.75" customHeight="1">
      <c r="B190" s="69"/>
      <c r="C190" s="78" t="s">
        <v>68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231"/>
      <c r="H190" s="131"/>
      <c r="I190" s="132" t="s">
        <v>68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226"/>
    </row>
    <row r="191" spans="2:13" s="229" customFormat="1" ht="15.75" customHeight="1">
      <c r="B191" s="69"/>
      <c r="C191" s="78" t="s">
        <v>69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231"/>
      <c r="H191" s="131"/>
      <c r="I191" s="132" t="s">
        <v>69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226"/>
    </row>
    <row r="192" spans="2:13" s="229" customFormat="1" ht="15.75" customHeight="1">
      <c r="B192" s="69"/>
      <c r="C192" s="78" t="s">
        <v>70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231"/>
      <c r="H192" s="131"/>
      <c r="I192" s="132" t="s">
        <v>70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226"/>
    </row>
    <row r="193" spans="2:13" s="229" customFormat="1" ht="15.75" customHeight="1">
      <c r="B193" s="69"/>
      <c r="C193" s="78" t="s">
        <v>71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231"/>
      <c r="H193" s="131"/>
      <c r="I193" s="132" t="s">
        <v>71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226"/>
    </row>
    <row r="194" spans="2:13" s="229" customFormat="1" ht="15.75" customHeight="1">
      <c r="B194" s="69"/>
      <c r="C194" s="78" t="s">
        <v>72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231"/>
      <c r="H194" s="131"/>
      <c r="I194" s="132" t="s">
        <v>72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226"/>
    </row>
    <row r="195" spans="2:13" s="229" customFormat="1" ht="15.75" customHeight="1">
      <c r="B195" s="71"/>
      <c r="C195" s="82" t="s">
        <v>73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231"/>
      <c r="H195" s="129"/>
      <c r="I195" s="130" t="s">
        <v>73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226"/>
    </row>
    <row r="196" spans="2:13" s="229" customFormat="1" ht="15.75" customHeight="1">
      <c r="B196" s="69" t="s">
        <v>74</v>
      </c>
      <c r="C196" s="78" t="s">
        <v>75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231"/>
      <c r="H196" s="131" t="s">
        <v>74</v>
      </c>
      <c r="I196" s="132" t="s">
        <v>75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226"/>
    </row>
    <row r="197" spans="2:13" s="229" customFormat="1" ht="15.75" customHeight="1">
      <c r="B197" s="69"/>
      <c r="C197" s="78" t="s">
        <v>76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231"/>
      <c r="H197" s="131"/>
      <c r="I197" s="132" t="s">
        <v>76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226"/>
    </row>
    <row r="198" spans="2:13" s="229" customFormat="1" ht="15.75" customHeight="1">
      <c r="B198" s="69"/>
      <c r="C198" s="78" t="s">
        <v>77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231"/>
      <c r="H198" s="131"/>
      <c r="I198" s="132" t="s">
        <v>77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226"/>
    </row>
    <row r="199" spans="2:13" s="229" customFormat="1" ht="15.75" customHeight="1">
      <c r="B199" s="69"/>
      <c r="C199" s="78" t="s">
        <v>78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231"/>
      <c r="H199" s="131"/>
      <c r="I199" s="132" t="s">
        <v>78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226"/>
    </row>
    <row r="200" spans="2:13" s="229" customFormat="1" ht="15.75" customHeight="1">
      <c r="B200" s="71"/>
      <c r="C200" s="82" t="s">
        <v>79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231"/>
      <c r="H200" s="129"/>
      <c r="I200" s="130" t="s">
        <v>79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226"/>
    </row>
    <row r="201" spans="2:13" s="229" customFormat="1" ht="15.75" customHeight="1">
      <c r="B201" s="69" t="s">
        <v>80</v>
      </c>
      <c r="C201" s="78" t="s">
        <v>81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231"/>
      <c r="H201" s="131" t="s">
        <v>80</v>
      </c>
      <c r="I201" s="132" t="s">
        <v>81</v>
      </c>
      <c r="J201" s="223" t="e">
        <f>IF(#REF!="","―",#REF!)</f>
        <v>#REF!</v>
      </c>
      <c r="K201" s="221" t="e">
        <f>IF(#REF!="","―",#REF!)</f>
        <v>#REF!</v>
      </c>
      <c r="L201" s="221" t="e">
        <f>IF(#REF!="","―",#REF!)</f>
        <v>#REF!</v>
      </c>
      <c r="M201" s="226"/>
    </row>
    <row r="202" spans="2:13" s="229" customFormat="1" ht="15.75" customHeight="1">
      <c r="B202" s="69"/>
      <c r="C202" s="78" t="s">
        <v>82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231"/>
      <c r="H202" s="131"/>
      <c r="I202" s="132" t="s">
        <v>82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226"/>
    </row>
    <row r="203" spans="2:13" s="229" customFormat="1" ht="15.75" customHeight="1">
      <c r="B203" s="69"/>
      <c r="C203" s="78" t="s">
        <v>83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231"/>
      <c r="H203" s="131"/>
      <c r="I203" s="132" t="s">
        <v>83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226"/>
    </row>
    <row r="204" spans="2:13" s="229" customFormat="1" ht="15.75" customHeight="1">
      <c r="B204" s="71"/>
      <c r="C204" s="82" t="s">
        <v>84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231"/>
      <c r="H204" s="129"/>
      <c r="I204" s="130" t="s">
        <v>84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226"/>
    </row>
    <row r="205" spans="2:13" s="229" customFormat="1" ht="15.75" customHeight="1">
      <c r="B205" s="69" t="s">
        <v>85</v>
      </c>
      <c r="C205" s="78" t="s">
        <v>86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231"/>
      <c r="H205" s="131" t="s">
        <v>85</v>
      </c>
      <c r="I205" s="78" t="s">
        <v>86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226"/>
    </row>
    <row r="206" spans="2:13" s="229" customFormat="1" ht="15.75" customHeight="1">
      <c r="B206" s="69"/>
      <c r="C206" s="78" t="s">
        <v>194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231"/>
      <c r="H206" s="131"/>
      <c r="I206" s="78" t="s">
        <v>194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226"/>
    </row>
    <row r="207" spans="2:13" s="229" customFormat="1" ht="15.75" customHeight="1">
      <c r="B207" s="69"/>
      <c r="C207" s="78" t="s">
        <v>195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231"/>
      <c r="H207" s="131"/>
      <c r="I207" s="78" t="s">
        <v>195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226"/>
    </row>
    <row r="208" spans="2:13" s="229" customFormat="1" ht="15.75" customHeight="1">
      <c r="B208" s="69"/>
      <c r="C208" s="78" t="s">
        <v>196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231"/>
      <c r="H208" s="131"/>
      <c r="I208" s="78" t="s">
        <v>196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226"/>
    </row>
    <row r="209" spans="2:13" s="229" customFormat="1" ht="15.75" customHeight="1">
      <c r="B209" s="69"/>
      <c r="C209" s="78" t="s">
        <v>197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231"/>
      <c r="H209" s="131"/>
      <c r="I209" s="78" t="s">
        <v>197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226"/>
    </row>
    <row r="210" spans="2:13" s="229" customFormat="1" ht="15.75" customHeight="1">
      <c r="B210" s="69"/>
      <c r="C210" s="78" t="s">
        <v>87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231"/>
      <c r="H210" s="131"/>
      <c r="I210" s="78" t="s">
        <v>87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226"/>
    </row>
    <row r="211" spans="2:13" s="229" customFormat="1" ht="15.75" customHeight="1">
      <c r="B211" s="69"/>
      <c r="C211" s="78" t="s">
        <v>198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231"/>
      <c r="H211" s="131"/>
      <c r="I211" s="78" t="s">
        <v>198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226"/>
    </row>
    <row r="212" spans="2:13" s="229" customFormat="1" ht="15.75" customHeight="1">
      <c r="B212" s="71"/>
      <c r="C212" s="82" t="s">
        <v>88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231"/>
      <c r="H212" s="129"/>
      <c r="I212" s="82" t="s">
        <v>88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226"/>
    </row>
    <row r="213" spans="2:13" s="229" customFormat="1" ht="15.75" customHeight="1">
      <c r="B213" s="24"/>
      <c r="C213" s="24"/>
      <c r="D213" s="23"/>
      <c r="E213" s="23"/>
      <c r="F213" s="23"/>
      <c r="G213" s="22"/>
      <c r="H213" s="24"/>
      <c r="I213" s="24"/>
      <c r="J213" s="23"/>
      <c r="K213" s="23"/>
      <c r="L213" s="23"/>
      <c r="M213" s="226"/>
    </row>
    <row r="214" spans="2:13" s="229" customFormat="1" ht="15.75" customHeight="1">
      <c r="B214" s="83"/>
      <c r="C214" s="84"/>
      <c r="D214" s="75" t="s">
        <v>42</v>
      </c>
      <c r="E214" s="119" t="s">
        <v>43</v>
      </c>
      <c r="F214" s="76" t="s">
        <v>44</v>
      </c>
      <c r="G214" s="22"/>
      <c r="H214" s="83"/>
      <c r="I214" s="84"/>
      <c r="J214" s="75" t="s">
        <v>42</v>
      </c>
      <c r="K214" s="119" t="s">
        <v>43</v>
      </c>
      <c r="L214" s="76" t="s">
        <v>44</v>
      </c>
      <c r="M214" s="226"/>
    </row>
    <row r="215" spans="2:13" s="229" customFormat="1" ht="15.75" customHeight="1">
      <c r="B215" s="77" t="s">
        <v>89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22"/>
      <c r="H215" s="77" t="s">
        <v>89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226"/>
    </row>
    <row r="216" spans="2:13" s="229" customFormat="1" ht="15.75" customHeight="1">
      <c r="B216" s="79" t="s">
        <v>90</v>
      </c>
      <c r="C216" s="80"/>
      <c r="D216" s="208">
        <f>'表-２_各〈全国、被災3県〉平均値'!D95</f>
        <v>3.14</v>
      </c>
      <c r="E216" s="209">
        <f>'表-２_各〈全国、被災3県〉平均値'!E95</f>
        <v>3</v>
      </c>
      <c r="F216" s="126">
        <f>'表-２_各〈全国、被災3県〉平均値'!F95</f>
        <v>2.2</v>
      </c>
      <c r="G216" s="22"/>
      <c r="H216" s="79" t="s">
        <v>90</v>
      </c>
      <c r="I216" s="80"/>
      <c r="J216" s="208">
        <f>'表-２_各〈全国、被災3県〉平均値'!J95</f>
        <v>3.13</v>
      </c>
      <c r="K216" s="209">
        <f>'表-２_各〈全国、被災3県〉平均値'!K95</f>
        <v>3.11</v>
      </c>
      <c r="L216" s="126">
        <f>'表-２_各〈全国、被災3県〉平均値'!L95</f>
        <v>2.34</v>
      </c>
      <c r="M216" s="226"/>
    </row>
    <row r="217" spans="2:13" s="229" customFormat="1" ht="15.75" customHeight="1">
      <c r="B217" s="79" t="s">
        <v>91</v>
      </c>
      <c r="C217" s="80"/>
      <c r="D217" s="208" t="s">
        <v>27</v>
      </c>
      <c r="E217" s="209" t="s">
        <v>27</v>
      </c>
      <c r="F217" s="126" t="s">
        <v>27</v>
      </c>
      <c r="G217" s="22"/>
      <c r="H217" s="79" t="s">
        <v>91</v>
      </c>
      <c r="I217" s="80"/>
      <c r="J217" s="208" t="s">
        <v>27</v>
      </c>
      <c r="K217" s="209" t="s">
        <v>27</v>
      </c>
      <c r="L217" s="126" t="s">
        <v>27</v>
      </c>
      <c r="M217" s="226"/>
    </row>
    <row r="218" spans="2:13" s="229" customFormat="1" ht="15.75" customHeight="1">
      <c r="B218" s="81" t="s">
        <v>92</v>
      </c>
      <c r="C218" s="82"/>
      <c r="D218" s="210" t="s">
        <v>27</v>
      </c>
      <c r="E218" s="211" t="s">
        <v>27</v>
      </c>
      <c r="F218" s="127" t="s">
        <v>27</v>
      </c>
      <c r="G218" s="22"/>
      <c r="H218" s="81" t="s">
        <v>92</v>
      </c>
      <c r="I218" s="82"/>
      <c r="J218" s="210" t="s">
        <v>27</v>
      </c>
      <c r="K218" s="211" t="s">
        <v>27</v>
      </c>
      <c r="L218" s="127" t="s">
        <v>27</v>
      </c>
      <c r="M218" s="226"/>
    </row>
    <row r="219" spans="2:13" s="229" customFormat="1" ht="15.75" customHeight="1">
      <c r="B219" s="24"/>
      <c r="C219" s="24"/>
      <c r="D219" s="23"/>
      <c r="E219" s="23"/>
      <c r="F219" s="23"/>
      <c r="G219" s="22"/>
      <c r="H219" s="24"/>
      <c r="I219" s="24"/>
      <c r="J219" s="23"/>
      <c r="K219" s="23"/>
      <c r="L219" s="23"/>
      <c r="M219" s="226"/>
    </row>
    <row r="220" spans="2:13" s="229" customFormat="1" ht="15.75" customHeight="1">
      <c r="B220" s="22" t="s">
        <v>93</v>
      </c>
      <c r="C220" s="22"/>
      <c r="D220" s="23"/>
      <c r="E220" s="23"/>
      <c r="F220" s="23"/>
      <c r="G220" s="22"/>
      <c r="H220" s="22" t="s">
        <v>93</v>
      </c>
      <c r="I220" s="22"/>
      <c r="J220" s="23"/>
      <c r="K220" s="23"/>
      <c r="L220" s="23"/>
      <c r="M220" s="226"/>
    </row>
    <row r="221" spans="2:13" s="229" customFormat="1" ht="15.75" customHeight="1">
      <c r="B221" s="73" t="s">
        <v>94</v>
      </c>
      <c r="C221" s="74"/>
      <c r="D221" s="75" t="s">
        <v>42</v>
      </c>
      <c r="E221" s="119" t="s">
        <v>43</v>
      </c>
      <c r="F221" s="76" t="s">
        <v>44</v>
      </c>
      <c r="G221" s="22"/>
      <c r="H221" s="73" t="s">
        <v>94</v>
      </c>
      <c r="I221" s="74"/>
      <c r="J221" s="75" t="s">
        <v>42</v>
      </c>
      <c r="K221" s="119" t="s">
        <v>43</v>
      </c>
      <c r="L221" s="76" t="s">
        <v>44</v>
      </c>
      <c r="M221" s="226"/>
    </row>
    <row r="222" spans="2:13" s="229" customFormat="1" ht="15.75" customHeight="1">
      <c r="B222" s="69" t="s">
        <v>45</v>
      </c>
      <c r="C222" s="70" t="s">
        <v>95</v>
      </c>
      <c r="D222" s="88">
        <f>'表-２_地域別平均値'!M160</f>
        <v>3.4</v>
      </c>
      <c r="E222" s="118">
        <f>'表-２_地域別平均値'!N160</f>
        <v>3.2</v>
      </c>
      <c r="F222" s="87">
        <f>'表-２_地域別平均値'!O160</f>
        <v>2.6</v>
      </c>
      <c r="G222" s="22"/>
      <c r="H222" s="69" t="s">
        <v>45</v>
      </c>
      <c r="I222" s="70" t="s">
        <v>95</v>
      </c>
      <c r="J222" s="88">
        <f>'表-２_地域別平均値'!M169</f>
        <v>3.3</v>
      </c>
      <c r="K222" s="118">
        <f>'表-２_地域別平均値'!N169</f>
        <v>3.4</v>
      </c>
      <c r="L222" s="87">
        <f>'表-２_地域別平均値'!O169</f>
        <v>2.9</v>
      </c>
      <c r="M222" s="226"/>
    </row>
    <row r="223" spans="2:13" s="229" customFormat="1" ht="15.75" customHeight="1">
      <c r="B223" s="69" t="s">
        <v>46</v>
      </c>
      <c r="C223" s="70" t="s">
        <v>96</v>
      </c>
      <c r="D223" s="88">
        <f>'表-２_地域別平均値'!M161</f>
        <v>3.1</v>
      </c>
      <c r="E223" s="118">
        <f>'表-２_地域別平均値'!N161</f>
        <v>3.1</v>
      </c>
      <c r="F223" s="87">
        <f>'表-２_地域別平均値'!O161</f>
        <v>2.4</v>
      </c>
      <c r="G223" s="22"/>
      <c r="H223" s="69" t="s">
        <v>46</v>
      </c>
      <c r="I223" s="70" t="s">
        <v>96</v>
      </c>
      <c r="J223" s="88">
        <f>'表-２_地域別平均値'!M170</f>
        <v>3.1</v>
      </c>
      <c r="K223" s="118">
        <f>'表-２_地域別平均値'!N170</f>
        <v>3.4</v>
      </c>
      <c r="L223" s="87">
        <f>'表-２_地域別平均値'!O170</f>
        <v>2.8</v>
      </c>
      <c r="M223" s="226"/>
    </row>
    <row r="224" spans="2:13" s="229" customFormat="1" ht="15.75" customHeight="1">
      <c r="B224" s="69" t="s">
        <v>53</v>
      </c>
      <c r="C224" s="70" t="s">
        <v>211</v>
      </c>
      <c r="D224" s="88">
        <f>'表-２_地域別平均値'!M162</f>
        <v>3.1</v>
      </c>
      <c r="E224" s="118">
        <f>'表-２_地域別平均値'!N162</f>
        <v>3</v>
      </c>
      <c r="F224" s="87">
        <f>'表-２_地域別平均値'!O162</f>
        <v>2.2</v>
      </c>
      <c r="G224" s="22"/>
      <c r="H224" s="69" t="s">
        <v>53</v>
      </c>
      <c r="I224" s="70" t="s">
        <v>211</v>
      </c>
      <c r="J224" s="88">
        <f>'表-２_地域別平均値'!M171</f>
        <v>3.1</v>
      </c>
      <c r="K224" s="118">
        <f>'表-２_地域別平均値'!N171</f>
        <v>3</v>
      </c>
      <c r="L224" s="87">
        <f>'表-２_地域別平均値'!O171</f>
        <v>2.2</v>
      </c>
      <c r="M224" s="226"/>
    </row>
    <row r="225" spans="2:13" s="229" customFormat="1" ht="15.75" customHeight="1">
      <c r="B225" s="69" t="s">
        <v>57</v>
      </c>
      <c r="C225" s="70" t="s">
        <v>97</v>
      </c>
      <c r="D225" s="88">
        <f>'表-２_地域別平均値'!M163</f>
        <v>3.1</v>
      </c>
      <c r="E225" s="118">
        <f>'表-２_地域別平均値'!N163</f>
        <v>2.9</v>
      </c>
      <c r="F225" s="87">
        <f>'表-２_地域別平均値'!O163</f>
        <v>2.3</v>
      </c>
      <c r="G225" s="22"/>
      <c r="H225" s="69" t="s">
        <v>57</v>
      </c>
      <c r="I225" s="70" t="s">
        <v>97</v>
      </c>
      <c r="J225" s="88">
        <f>'表-２_地域別平均値'!M172</f>
        <v>3.1</v>
      </c>
      <c r="K225" s="118">
        <f>'表-２_地域別平均値'!N172</f>
        <v>3.1</v>
      </c>
      <c r="L225" s="87">
        <f>'表-２_地域別平均値'!O172</f>
        <v>2.6</v>
      </c>
      <c r="M225" s="226"/>
    </row>
    <row r="226" spans="2:13" s="229" customFormat="1" ht="15.75" customHeight="1">
      <c r="B226" s="69" t="s">
        <v>61</v>
      </c>
      <c r="C226" s="70" t="s">
        <v>98</v>
      </c>
      <c r="D226" s="88">
        <f>'表-２_地域別平均値'!M164</f>
        <v>3.1</v>
      </c>
      <c r="E226" s="118">
        <f>'表-２_地域別平均値'!N164</f>
        <v>2.9</v>
      </c>
      <c r="F226" s="87">
        <f>'表-２_地域別平均値'!O164</f>
        <v>1.9</v>
      </c>
      <c r="G226" s="22"/>
      <c r="H226" s="69" t="s">
        <v>61</v>
      </c>
      <c r="I226" s="70" t="s">
        <v>98</v>
      </c>
      <c r="J226" s="88">
        <f>'表-２_地域別平均値'!M173</f>
        <v>3.1</v>
      </c>
      <c r="K226" s="118">
        <f>'表-２_地域別平均値'!N173</f>
        <v>3</v>
      </c>
      <c r="L226" s="87">
        <f>'表-２_地域別平均値'!O173</f>
        <v>2.2</v>
      </c>
      <c r="M226" s="226"/>
    </row>
    <row r="227" spans="2:13" s="229" customFormat="1" ht="15.75" customHeight="1">
      <c r="B227" s="69" t="s">
        <v>66</v>
      </c>
      <c r="C227" s="70" t="s">
        <v>99</v>
      </c>
      <c r="D227" s="88">
        <f>'表-２_地域別平均値'!M165</f>
        <v>3.1</v>
      </c>
      <c r="E227" s="118">
        <f>'表-２_地域別平均値'!N165</f>
        <v>2.8</v>
      </c>
      <c r="F227" s="87">
        <f>'表-２_地域別平均値'!O165</f>
        <v>2</v>
      </c>
      <c r="G227" s="22"/>
      <c r="H227" s="69" t="s">
        <v>66</v>
      </c>
      <c r="I227" s="70" t="s">
        <v>99</v>
      </c>
      <c r="J227" s="88">
        <f>'表-２_地域別平均値'!M174</f>
        <v>3</v>
      </c>
      <c r="K227" s="118">
        <f>'表-２_地域別平均値'!N174</f>
        <v>2.9</v>
      </c>
      <c r="L227" s="87">
        <f>'表-２_地域別平均値'!O174</f>
        <v>1.9</v>
      </c>
      <c r="M227" s="226"/>
    </row>
    <row r="228" spans="2:13" s="229" customFormat="1" ht="15.75" customHeight="1">
      <c r="B228" s="69" t="s">
        <v>74</v>
      </c>
      <c r="C228" s="70" t="s">
        <v>100</v>
      </c>
      <c r="D228" s="88">
        <f>'表-２_地域別平均値'!M166</f>
        <v>3.1</v>
      </c>
      <c r="E228" s="118">
        <f>'表-２_地域別平均値'!N166</f>
        <v>2.9</v>
      </c>
      <c r="F228" s="87">
        <f>'表-２_地域別平均値'!O166</f>
        <v>2</v>
      </c>
      <c r="G228" s="22"/>
      <c r="H228" s="69" t="s">
        <v>74</v>
      </c>
      <c r="I228" s="70" t="s">
        <v>100</v>
      </c>
      <c r="J228" s="88">
        <f>'表-２_地域別平均値'!M175</f>
        <v>3.1</v>
      </c>
      <c r="K228" s="118">
        <f>'表-２_地域別平均値'!N175</f>
        <v>2.9</v>
      </c>
      <c r="L228" s="87">
        <f>'表-２_地域別平均値'!O175</f>
        <v>2</v>
      </c>
      <c r="M228" s="226"/>
    </row>
    <row r="229" spans="2:13" s="229" customFormat="1" ht="15.75" customHeight="1">
      <c r="B229" s="69" t="s">
        <v>80</v>
      </c>
      <c r="C229" s="70" t="s">
        <v>98</v>
      </c>
      <c r="D229" s="88">
        <f>'表-２_地域別平均値'!M167</f>
        <v>3.1</v>
      </c>
      <c r="E229" s="118">
        <f>'表-２_地域別平均値'!N167</f>
        <v>3.1</v>
      </c>
      <c r="F229" s="87">
        <f>'表-２_地域別平均値'!O167</f>
        <v>2</v>
      </c>
      <c r="G229" s="22"/>
      <c r="H229" s="69" t="s">
        <v>80</v>
      </c>
      <c r="I229" s="70" t="s">
        <v>98</v>
      </c>
      <c r="J229" s="88">
        <f>'表-２_地域別平均値'!M176</f>
        <v>3.1</v>
      </c>
      <c r="K229" s="118">
        <f>'表-２_地域別平均値'!N176</f>
        <v>3.1</v>
      </c>
      <c r="L229" s="87">
        <f>'表-２_地域別平均値'!O176</f>
        <v>2.3</v>
      </c>
      <c r="M229" s="226"/>
    </row>
    <row r="230" spans="2:13" s="229" customFormat="1" ht="15.75" customHeight="1">
      <c r="B230" s="71" t="s">
        <v>85</v>
      </c>
      <c r="C230" s="72" t="s">
        <v>212</v>
      </c>
      <c r="D230" s="89">
        <f>'表-２_地域別平均値'!M168</f>
        <v>3.1</v>
      </c>
      <c r="E230" s="117">
        <f>'表-２_地域別平均値'!N168</f>
        <v>3.1</v>
      </c>
      <c r="F230" s="86">
        <f>'表-２_地域別平均値'!O168</f>
        <v>2.1</v>
      </c>
      <c r="G230" s="22"/>
      <c r="H230" s="71" t="s">
        <v>85</v>
      </c>
      <c r="I230" s="72" t="s">
        <v>212</v>
      </c>
      <c r="J230" s="89">
        <f>'表-２_地域別平均値'!M177</f>
        <v>3.1</v>
      </c>
      <c r="K230" s="117">
        <f>'表-２_地域別平均値'!N177</f>
        <v>3.1</v>
      </c>
      <c r="L230" s="86">
        <f>'表-２_地域別平均値'!O177</f>
        <v>2.1</v>
      </c>
      <c r="M230" s="226"/>
    </row>
    <row r="231" spans="2:13" s="229" customFormat="1" ht="13.5" customHeight="1"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6"/>
    </row>
    <row r="232" spans="2:13" ht="13.5" customHeight="1">
      <c r="B232" s="233" t="s">
        <v>101</v>
      </c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34" t="s">
        <v>102</v>
      </c>
      <c r="C233" s="573" t="s">
        <v>204</v>
      </c>
      <c r="D233" s="570"/>
      <c r="E233" s="570"/>
      <c r="F233" s="570"/>
      <c r="G233" s="570"/>
      <c r="H233" s="570"/>
      <c r="I233" s="570"/>
      <c r="J233" s="570"/>
      <c r="K233" s="570"/>
      <c r="L233" s="570"/>
      <c r="M233" s="227"/>
    </row>
    <row r="234" spans="2:13" ht="13.5" customHeight="1">
      <c r="B234" s="22"/>
      <c r="C234" s="574" t="s">
        <v>205</v>
      </c>
      <c r="D234" s="574"/>
      <c r="E234" s="574"/>
      <c r="F234" s="574"/>
      <c r="G234" s="574"/>
      <c r="H234" s="574"/>
      <c r="I234" s="574"/>
      <c r="J234" s="574"/>
      <c r="K234" s="574"/>
      <c r="L234" s="574"/>
      <c r="M234" s="227"/>
    </row>
    <row r="235" spans="2:13" ht="13.5" customHeight="1">
      <c r="B235" s="234" t="s">
        <v>103</v>
      </c>
      <c r="C235" s="573" t="s">
        <v>206</v>
      </c>
      <c r="D235" s="573"/>
      <c r="E235" s="573"/>
      <c r="F235" s="573"/>
      <c r="G235" s="573"/>
      <c r="H235" s="573"/>
      <c r="I235" s="573"/>
      <c r="J235" s="573"/>
      <c r="K235" s="573"/>
      <c r="L235" s="573"/>
      <c r="M235" s="227"/>
    </row>
    <row r="236" spans="2:13" ht="13.5" customHeight="1">
      <c r="B236" s="22"/>
      <c r="C236" s="574" t="s">
        <v>173</v>
      </c>
      <c r="D236" s="574"/>
      <c r="E236" s="574"/>
      <c r="F236" s="574"/>
      <c r="G236" s="574"/>
      <c r="H236" s="574"/>
      <c r="I236" s="574"/>
      <c r="J236" s="574"/>
      <c r="K236" s="574"/>
      <c r="L236" s="574"/>
      <c r="M236" s="227"/>
    </row>
    <row r="237" spans="2:13" ht="13.5" customHeight="1">
      <c r="B237" s="234" t="s">
        <v>104</v>
      </c>
      <c r="C237" s="573" t="s">
        <v>207</v>
      </c>
      <c r="D237" s="573"/>
      <c r="E237" s="573"/>
      <c r="F237" s="573"/>
      <c r="G237" s="573"/>
      <c r="H237" s="573"/>
      <c r="I237" s="573"/>
      <c r="J237" s="573"/>
      <c r="K237" s="573"/>
      <c r="L237" s="573"/>
      <c r="M237" s="227"/>
    </row>
    <row r="238" spans="2:13" ht="13.5" customHeight="1">
      <c r="B238" s="22"/>
      <c r="C238" s="574" t="s">
        <v>208</v>
      </c>
      <c r="D238" s="574"/>
      <c r="E238" s="574"/>
      <c r="F238" s="574"/>
      <c r="G238" s="574"/>
      <c r="H238" s="574"/>
      <c r="I238" s="574"/>
      <c r="J238" s="574"/>
      <c r="K238" s="574"/>
      <c r="L238" s="574"/>
      <c r="M238" s="227"/>
    </row>
    <row r="239" spans="2:13" ht="13.5" customHeight="1"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7"/>
    </row>
    <row r="240" spans="2:13" ht="13.5" customHeight="1"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7"/>
    </row>
    <row r="241" spans="2:13" ht="17.25" customHeight="1"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90" t="s">
        <v>107</v>
      </c>
      <c r="M241" s="227"/>
    </row>
    <row r="242" spans="2:13" ht="27" customHeight="1">
      <c r="B242" s="19"/>
      <c r="C242" s="20"/>
      <c r="D242" s="235"/>
      <c r="E242" s="235"/>
      <c r="F242" s="235"/>
      <c r="G242" s="235"/>
      <c r="H242" s="235"/>
      <c r="I242" s="235"/>
      <c r="J242" s="235"/>
      <c r="K242" s="235"/>
      <c r="L242" s="235"/>
      <c r="M242" s="228"/>
    </row>
    <row r="243" spans="2:13" s="229" customFormat="1" ht="27" customHeight="1">
      <c r="B243" s="235"/>
      <c r="C243" s="235"/>
      <c r="D243" s="235"/>
      <c r="E243" s="235"/>
      <c r="F243" s="235"/>
      <c r="G243" s="235"/>
      <c r="H243" s="235"/>
      <c r="I243" s="235"/>
      <c r="J243" s="235"/>
      <c r="K243" s="235"/>
      <c r="L243" s="235"/>
      <c r="M243" s="226"/>
    </row>
    <row r="244" spans="2:13" s="229" customFormat="1" ht="27" customHeight="1">
      <c r="B244" s="50" t="s">
        <v>213</v>
      </c>
      <c r="C244" s="18"/>
      <c r="D244" s="18"/>
      <c r="E244" s="18"/>
      <c r="F244" s="51"/>
      <c r="G244" s="18"/>
      <c r="H244" s="50" t="s">
        <v>233</v>
      </c>
      <c r="I244" s="18"/>
      <c r="J244" s="18"/>
      <c r="K244" s="18"/>
      <c r="L244" s="50"/>
      <c r="M244" s="230"/>
    </row>
    <row r="245" spans="2:13" s="229" customFormat="1" ht="15.75" customHeight="1">
      <c r="B245" s="85" t="s">
        <v>40</v>
      </c>
      <c r="C245" s="74" t="s">
        <v>41</v>
      </c>
      <c r="D245" s="116" t="s">
        <v>42</v>
      </c>
      <c r="E245" s="116" t="s">
        <v>43</v>
      </c>
      <c r="F245" s="116" t="s">
        <v>44</v>
      </c>
      <c r="G245" s="22"/>
      <c r="H245" s="85" t="s">
        <v>40</v>
      </c>
      <c r="I245" s="74" t="s">
        <v>41</v>
      </c>
      <c r="J245" s="115" t="s">
        <v>42</v>
      </c>
      <c r="K245" s="116" t="s">
        <v>43</v>
      </c>
      <c r="L245" s="74" t="s">
        <v>44</v>
      </c>
      <c r="M245" s="226"/>
    </row>
    <row r="246" spans="2:13" s="229" customFormat="1" ht="15.75" customHeight="1">
      <c r="B246" s="71" t="s">
        <v>45</v>
      </c>
      <c r="C246" s="82" t="s">
        <v>45</v>
      </c>
      <c r="D246" s="218" t="e">
        <f>IF(#REF!="","―",#REF!)</f>
        <v>#REF!</v>
      </c>
      <c r="E246" s="219" t="e">
        <f>IF(#REF!="","―",#REF!)</f>
        <v>#REF!</v>
      </c>
      <c r="F246" s="219" t="s">
        <v>27</v>
      </c>
      <c r="G246" s="231"/>
      <c r="H246" s="129" t="s">
        <v>45</v>
      </c>
      <c r="I246" s="130" t="s">
        <v>45</v>
      </c>
      <c r="J246" s="223" t="e">
        <f>IF(#REF!="","―",#REF!)</f>
        <v>#REF!</v>
      </c>
      <c r="K246" s="223" t="e">
        <f>IF(#REF!="","―",#REF!)</f>
        <v>#REF!</v>
      </c>
      <c r="L246" s="219" t="s">
        <v>27</v>
      </c>
      <c r="M246" s="226"/>
    </row>
    <row r="247" spans="2:13" s="229" customFormat="1" ht="15.75" customHeight="1">
      <c r="B247" s="69" t="s">
        <v>46</v>
      </c>
      <c r="C247" s="78" t="s">
        <v>47</v>
      </c>
      <c r="D247" s="220" t="e">
        <f>IF(#REF!="","―",#REF!)</f>
        <v>#REF!</v>
      </c>
      <c r="E247" s="221" t="e">
        <f>IF(#REF!="","―",#REF!)</f>
        <v>#REF!</v>
      </c>
      <c r="F247" s="221" t="s">
        <v>27</v>
      </c>
      <c r="G247" s="231"/>
      <c r="H247" s="131" t="s">
        <v>46</v>
      </c>
      <c r="I247" s="132" t="s">
        <v>47</v>
      </c>
      <c r="J247" s="223" t="e">
        <f>IF(#REF!="","―",#REF!)</f>
        <v>#REF!</v>
      </c>
      <c r="K247" s="221" t="e">
        <f>IF(#REF!="","―",#REF!)</f>
        <v>#REF!</v>
      </c>
      <c r="L247" s="221" t="s">
        <v>27</v>
      </c>
      <c r="M247" s="226"/>
    </row>
    <row r="248" spans="2:13" s="229" customFormat="1" ht="15.75" customHeight="1">
      <c r="B248" s="69"/>
      <c r="C248" s="78" t="s">
        <v>48</v>
      </c>
      <c r="D248" s="220" t="e">
        <f>IF(#REF!="","―",#REF!)</f>
        <v>#REF!</v>
      </c>
      <c r="E248" s="220" t="e">
        <f>IF(#REF!="","―",#REF!)</f>
        <v>#REF!</v>
      </c>
      <c r="F248" s="220" t="s">
        <v>27</v>
      </c>
      <c r="G248" s="231"/>
      <c r="H248" s="131"/>
      <c r="I248" s="132" t="s">
        <v>48</v>
      </c>
      <c r="J248" s="224" t="e">
        <f>IF(#REF!="","―",#REF!)</f>
        <v>#REF!</v>
      </c>
      <c r="K248" s="220" t="e">
        <f>IF(#REF!="","―",#REF!)</f>
        <v>#REF!</v>
      </c>
      <c r="L248" s="220" t="s">
        <v>27</v>
      </c>
      <c r="M248" s="226"/>
    </row>
    <row r="249" spans="2:16" s="229" customFormat="1" ht="15.75" customHeight="1">
      <c r="B249" s="69"/>
      <c r="C249" s="78" t="s">
        <v>49</v>
      </c>
      <c r="D249" s="220" t="e">
        <f>IF(#REF!="","―",#REF!)</f>
        <v>#REF!</v>
      </c>
      <c r="E249" s="220" t="e">
        <f>IF(#REF!="","―",#REF!)</f>
        <v>#REF!</v>
      </c>
      <c r="F249" s="220" t="s">
        <v>27</v>
      </c>
      <c r="G249" s="231"/>
      <c r="H249" s="131"/>
      <c r="I249" s="132" t="s">
        <v>49</v>
      </c>
      <c r="J249" s="224" t="e">
        <f>IF(#REF!="","―",#REF!)</f>
        <v>#REF!</v>
      </c>
      <c r="K249" s="220" t="e">
        <f>IF(#REF!="","―",#REF!)</f>
        <v>#REF!</v>
      </c>
      <c r="L249" s="220" t="s">
        <v>27</v>
      </c>
      <c r="M249" s="226"/>
      <c r="N249" s="232"/>
      <c r="O249" s="232"/>
      <c r="P249" s="232"/>
    </row>
    <row r="250" spans="2:16" s="229" customFormat="1" ht="15.75" customHeight="1">
      <c r="B250" s="69"/>
      <c r="C250" s="78" t="s">
        <v>50</v>
      </c>
      <c r="D250" s="220" t="e">
        <f>IF(#REF!="","―",#REF!)</f>
        <v>#REF!</v>
      </c>
      <c r="E250" s="220" t="e">
        <f>IF(#REF!="","―",#REF!)</f>
        <v>#REF!</v>
      </c>
      <c r="F250" s="220" t="s">
        <v>27</v>
      </c>
      <c r="G250" s="231"/>
      <c r="H250" s="131"/>
      <c r="I250" s="132" t="s">
        <v>50</v>
      </c>
      <c r="J250" s="224" t="e">
        <f>IF(#REF!="","―",#REF!)</f>
        <v>#REF!</v>
      </c>
      <c r="K250" s="220" t="e">
        <f>IF(#REF!="","―",#REF!)</f>
        <v>#REF!</v>
      </c>
      <c r="L250" s="220" t="s">
        <v>27</v>
      </c>
      <c r="M250" s="226"/>
      <c r="N250" s="187"/>
      <c r="O250" s="187"/>
      <c r="P250" s="187"/>
    </row>
    <row r="251" spans="2:16" s="229" customFormat="1" ht="15.75" customHeight="1">
      <c r="B251" s="69"/>
      <c r="C251" s="78" t="s">
        <v>51</v>
      </c>
      <c r="D251" s="220" t="e">
        <f>IF(#REF!="","―",#REF!)</f>
        <v>#REF!</v>
      </c>
      <c r="E251" s="220" t="e">
        <f>IF(#REF!="","―",#REF!)</f>
        <v>#REF!</v>
      </c>
      <c r="F251" s="220" t="s">
        <v>27</v>
      </c>
      <c r="G251" s="231"/>
      <c r="H251" s="131"/>
      <c r="I251" s="132" t="s">
        <v>51</v>
      </c>
      <c r="J251" s="224" t="e">
        <f>IF(#REF!="","―",#REF!)</f>
        <v>#REF!</v>
      </c>
      <c r="K251" s="220" t="e">
        <f>IF(#REF!="","―",#REF!)</f>
        <v>#REF!</v>
      </c>
      <c r="L251" s="220" t="s">
        <v>27</v>
      </c>
      <c r="M251" s="226"/>
      <c r="N251" s="187"/>
      <c r="O251" s="187"/>
      <c r="P251" s="187"/>
    </row>
    <row r="252" spans="2:16" s="229" customFormat="1" ht="15.75" customHeight="1">
      <c r="B252" s="71"/>
      <c r="C252" s="82" t="s">
        <v>52</v>
      </c>
      <c r="D252" s="222" t="e">
        <f>IF(#REF!="","―",#REF!)</f>
        <v>#REF!</v>
      </c>
      <c r="E252" s="222" t="e">
        <f>IF(#REF!="","―",#REF!)</f>
        <v>#REF!</v>
      </c>
      <c r="F252" s="222" t="s">
        <v>27</v>
      </c>
      <c r="G252" s="231"/>
      <c r="H252" s="129"/>
      <c r="I252" s="130" t="s">
        <v>52</v>
      </c>
      <c r="J252" s="225" t="e">
        <f>IF(#REF!="","―",#REF!)</f>
        <v>#REF!</v>
      </c>
      <c r="K252" s="222" t="e">
        <f>IF(#REF!="","―",#REF!)</f>
        <v>#REF!</v>
      </c>
      <c r="L252" s="222" t="s">
        <v>27</v>
      </c>
      <c r="M252" s="226"/>
      <c r="N252" s="187"/>
      <c r="O252" s="187"/>
      <c r="P252" s="187"/>
    </row>
    <row r="253" spans="2:16" s="229" customFormat="1" ht="15.75" customHeight="1">
      <c r="B253" s="69" t="s">
        <v>53</v>
      </c>
      <c r="C253" s="78" t="s">
        <v>188</v>
      </c>
      <c r="D253" s="221" t="e">
        <f>IF(#REF!="","―",#REF!)</f>
        <v>#REF!</v>
      </c>
      <c r="E253" s="221" t="e">
        <f>IF(#REF!="","―",#REF!)</f>
        <v>#REF!</v>
      </c>
      <c r="F253" s="221" t="s">
        <v>27</v>
      </c>
      <c r="G253" s="231"/>
      <c r="H253" s="131" t="s">
        <v>53</v>
      </c>
      <c r="I253" s="78" t="s">
        <v>188</v>
      </c>
      <c r="J253" s="224" t="e">
        <f>IF(#REF!="","―",#REF!)</f>
        <v>#REF!</v>
      </c>
      <c r="K253" s="220" t="e">
        <f>IF(#REF!="","―",#REF!)</f>
        <v>#REF!</v>
      </c>
      <c r="L253" s="221" t="s">
        <v>27</v>
      </c>
      <c r="M253" s="226"/>
      <c r="N253" s="232"/>
      <c r="O253" s="232"/>
      <c r="P253" s="232"/>
    </row>
    <row r="254" spans="2:16" s="229" customFormat="1" ht="15.75" customHeight="1">
      <c r="B254" s="69"/>
      <c r="C254" s="78" t="s">
        <v>54</v>
      </c>
      <c r="D254" s="220" t="e">
        <f>IF(#REF!="","―",#REF!)</f>
        <v>#REF!</v>
      </c>
      <c r="E254" s="220" t="e">
        <f>IF(#REF!="","―",#REF!)</f>
        <v>#REF!</v>
      </c>
      <c r="F254" s="220" t="s">
        <v>27</v>
      </c>
      <c r="G254" s="231"/>
      <c r="H254" s="131"/>
      <c r="I254" s="78" t="s">
        <v>54</v>
      </c>
      <c r="J254" s="224" t="e">
        <f>IF(#REF!="","―",#REF!)</f>
        <v>#REF!</v>
      </c>
      <c r="K254" s="220" t="e">
        <f>IF(#REF!="","―",#REF!)</f>
        <v>#REF!</v>
      </c>
      <c r="L254" s="220" t="s">
        <v>27</v>
      </c>
      <c r="M254" s="226"/>
      <c r="N254" s="232"/>
      <c r="O254" s="232"/>
      <c r="P254" s="232"/>
    </row>
    <row r="255" spans="2:16" s="229" customFormat="1" ht="15.75" customHeight="1">
      <c r="B255" s="69"/>
      <c r="C255" s="78" t="s">
        <v>189</v>
      </c>
      <c r="D255" s="220" t="e">
        <f>IF(#REF!="","―",#REF!)</f>
        <v>#REF!</v>
      </c>
      <c r="E255" s="220" t="e">
        <f>IF(#REF!="","―",#REF!)</f>
        <v>#REF!</v>
      </c>
      <c r="F255" s="220" t="s">
        <v>27</v>
      </c>
      <c r="G255" s="231"/>
      <c r="H255" s="131"/>
      <c r="I255" s="78" t="s">
        <v>189</v>
      </c>
      <c r="J255" s="224" t="e">
        <f>IF(#REF!="","―",#REF!)</f>
        <v>#REF!</v>
      </c>
      <c r="K255" s="220" t="e">
        <f>IF(#REF!="","―",#REF!)</f>
        <v>#REF!</v>
      </c>
      <c r="L255" s="220" t="s">
        <v>27</v>
      </c>
      <c r="M255" s="226"/>
      <c r="N255" s="232"/>
      <c r="O255" s="232"/>
      <c r="P255" s="232"/>
    </row>
    <row r="256" spans="2:16" s="229" customFormat="1" ht="15.75" customHeight="1">
      <c r="B256" s="69"/>
      <c r="C256" s="78" t="s">
        <v>190</v>
      </c>
      <c r="D256" s="220" t="e">
        <f>IF(#REF!="","―",#REF!)</f>
        <v>#REF!</v>
      </c>
      <c r="E256" s="220" t="e">
        <f>IF(#REF!="","―",#REF!)</f>
        <v>#REF!</v>
      </c>
      <c r="F256" s="220" t="s">
        <v>27</v>
      </c>
      <c r="G256" s="231"/>
      <c r="H256" s="131"/>
      <c r="I256" s="78" t="s">
        <v>190</v>
      </c>
      <c r="J256" s="224" t="e">
        <f>IF(#REF!="","―",#REF!)</f>
        <v>#REF!</v>
      </c>
      <c r="K256" s="220" t="e">
        <f>IF(#REF!="","―",#REF!)</f>
        <v>#REF!</v>
      </c>
      <c r="L256" s="220" t="s">
        <v>27</v>
      </c>
      <c r="M256" s="226"/>
      <c r="N256" s="232"/>
      <c r="O256" s="232"/>
      <c r="P256" s="232"/>
    </row>
    <row r="257" spans="2:16" s="229" customFormat="1" ht="15.75" customHeight="1">
      <c r="B257" s="69"/>
      <c r="C257" s="78" t="s">
        <v>191</v>
      </c>
      <c r="D257" s="220" t="e">
        <f>IF(#REF!="","―",#REF!)</f>
        <v>#REF!</v>
      </c>
      <c r="E257" s="220" t="e">
        <f>IF(#REF!="","―",#REF!)</f>
        <v>#REF!</v>
      </c>
      <c r="F257" s="220" t="s">
        <v>27</v>
      </c>
      <c r="G257" s="231"/>
      <c r="H257" s="131"/>
      <c r="I257" s="78" t="s">
        <v>191</v>
      </c>
      <c r="J257" s="224" t="e">
        <f>IF(#REF!="","―",#REF!)</f>
        <v>#REF!</v>
      </c>
      <c r="K257" s="220" t="e">
        <f>IF(#REF!="","―",#REF!)</f>
        <v>#REF!</v>
      </c>
      <c r="L257" s="220" t="s">
        <v>27</v>
      </c>
      <c r="M257" s="226"/>
      <c r="N257" s="232"/>
      <c r="O257" s="232"/>
      <c r="P257" s="232"/>
    </row>
    <row r="258" spans="2:16" s="229" customFormat="1" ht="15.75" customHeight="1">
      <c r="B258" s="69"/>
      <c r="C258" s="78" t="s">
        <v>55</v>
      </c>
      <c r="D258" s="220" t="e">
        <f>IF(#REF!="","―",#REF!)</f>
        <v>#REF!</v>
      </c>
      <c r="E258" s="220" t="e">
        <f>IF(#REF!="","―",#REF!)</f>
        <v>#REF!</v>
      </c>
      <c r="F258" s="220" t="s">
        <v>27</v>
      </c>
      <c r="G258" s="231"/>
      <c r="H258" s="131"/>
      <c r="I258" s="78" t="s">
        <v>55</v>
      </c>
      <c r="J258" s="224" t="e">
        <f>IF(#REF!="","―",#REF!)</f>
        <v>#REF!</v>
      </c>
      <c r="K258" s="220" t="e">
        <f>IF(#REF!="","―",#REF!)</f>
        <v>#REF!</v>
      </c>
      <c r="L258" s="220" t="s">
        <v>27</v>
      </c>
      <c r="M258" s="226"/>
      <c r="N258" s="232"/>
      <c r="O258" s="232"/>
      <c r="P258" s="232"/>
    </row>
    <row r="259" spans="2:16" s="229" customFormat="1" ht="15.75" customHeight="1">
      <c r="B259" s="69"/>
      <c r="C259" s="78" t="s">
        <v>192</v>
      </c>
      <c r="D259" s="220" t="e">
        <f>IF(#REF!="","―",#REF!)</f>
        <v>#REF!</v>
      </c>
      <c r="E259" s="220" t="e">
        <f>IF(#REF!="","―",#REF!)</f>
        <v>#REF!</v>
      </c>
      <c r="F259" s="220" t="s">
        <v>27</v>
      </c>
      <c r="G259" s="231"/>
      <c r="H259" s="131"/>
      <c r="I259" s="78" t="s">
        <v>192</v>
      </c>
      <c r="J259" s="224" t="e">
        <f>IF(#REF!="","―",#REF!)</f>
        <v>#REF!</v>
      </c>
      <c r="K259" s="220" t="e">
        <f>IF(#REF!="","―",#REF!)</f>
        <v>#REF!</v>
      </c>
      <c r="L259" s="220" t="s">
        <v>27</v>
      </c>
      <c r="M259" s="226"/>
      <c r="N259" s="232"/>
      <c r="O259" s="232"/>
      <c r="P259" s="232"/>
    </row>
    <row r="260" spans="2:16" s="229" customFormat="1" ht="15.75" customHeight="1">
      <c r="B260" s="69"/>
      <c r="C260" s="78" t="s">
        <v>56</v>
      </c>
      <c r="D260" s="220" t="e">
        <f>IF(#REF!="","―",#REF!)</f>
        <v>#REF!</v>
      </c>
      <c r="E260" s="220" t="e">
        <f>IF(#REF!="","―",#REF!)</f>
        <v>#REF!</v>
      </c>
      <c r="F260" s="220" t="s">
        <v>27</v>
      </c>
      <c r="G260" s="231"/>
      <c r="H260" s="131"/>
      <c r="I260" s="78" t="s">
        <v>56</v>
      </c>
      <c r="J260" s="224" t="e">
        <f>IF(#REF!="","―",#REF!)</f>
        <v>#REF!</v>
      </c>
      <c r="K260" s="220" t="e">
        <f>IF(#REF!="","―",#REF!)</f>
        <v>#REF!</v>
      </c>
      <c r="L260" s="220" t="s">
        <v>27</v>
      </c>
      <c r="M260" s="226"/>
      <c r="N260" s="232"/>
      <c r="O260" s="232"/>
      <c r="P260" s="232"/>
    </row>
    <row r="261" spans="2:16" s="229" customFormat="1" ht="15.75" customHeight="1">
      <c r="B261" s="71"/>
      <c r="C261" s="82" t="s">
        <v>193</v>
      </c>
      <c r="D261" s="222" t="e">
        <f>IF(#REF!="","―",#REF!)</f>
        <v>#REF!</v>
      </c>
      <c r="E261" s="222" t="e">
        <f>IF(#REF!="","―",#REF!)</f>
        <v>#REF!</v>
      </c>
      <c r="F261" s="222" t="s">
        <v>27</v>
      </c>
      <c r="G261" s="231"/>
      <c r="H261" s="129"/>
      <c r="I261" s="82" t="s">
        <v>193</v>
      </c>
      <c r="J261" s="225" t="e">
        <f>IF(#REF!="","―",#REF!)</f>
        <v>#REF!</v>
      </c>
      <c r="K261" s="222" t="e">
        <f>IF(#REF!="","―",#REF!)</f>
        <v>#REF!</v>
      </c>
      <c r="L261" s="222" t="s">
        <v>27</v>
      </c>
      <c r="M261" s="226"/>
      <c r="N261" s="187"/>
      <c r="O261" s="187"/>
      <c r="P261" s="188"/>
    </row>
    <row r="262" spans="2:16" s="229" customFormat="1" ht="15.75" customHeight="1">
      <c r="B262" s="69" t="s">
        <v>57</v>
      </c>
      <c r="C262" s="78" t="s">
        <v>58</v>
      </c>
      <c r="D262" s="221" t="e">
        <f>IF(#REF!="","―",#REF!)</f>
        <v>#REF!</v>
      </c>
      <c r="E262" s="221" t="e">
        <f>IF(#REF!="","―",#REF!)</f>
        <v>#REF!</v>
      </c>
      <c r="F262" s="221" t="s">
        <v>27</v>
      </c>
      <c r="G262" s="231"/>
      <c r="H262" s="131" t="s">
        <v>57</v>
      </c>
      <c r="I262" s="132" t="s">
        <v>58</v>
      </c>
      <c r="J262" s="223" t="e">
        <f>IF(#REF!="","―",#REF!)</f>
        <v>#REF!</v>
      </c>
      <c r="K262" s="221" t="e">
        <f>IF(#REF!="","―",#REF!)</f>
        <v>#REF!</v>
      </c>
      <c r="L262" s="221" t="s">
        <v>27</v>
      </c>
      <c r="M262" s="226"/>
      <c r="N262" s="187"/>
      <c r="O262" s="187"/>
      <c r="P262" s="188"/>
    </row>
    <row r="263" spans="2:16" s="229" customFormat="1" ht="15.75" customHeight="1">
      <c r="B263" s="69"/>
      <c r="C263" s="78" t="s">
        <v>59</v>
      </c>
      <c r="D263" s="220" t="e">
        <f>IF(#REF!="","―",#REF!)</f>
        <v>#REF!</v>
      </c>
      <c r="E263" s="220" t="e">
        <f>IF(#REF!="","―",#REF!)</f>
        <v>#REF!</v>
      </c>
      <c r="F263" s="220" t="s">
        <v>27</v>
      </c>
      <c r="G263" s="231"/>
      <c r="H263" s="131"/>
      <c r="I263" s="132" t="s">
        <v>59</v>
      </c>
      <c r="J263" s="224" t="e">
        <f>IF(#REF!="","―",#REF!)</f>
        <v>#REF!</v>
      </c>
      <c r="K263" s="220" t="e">
        <f>IF(#REF!="","―",#REF!)</f>
        <v>#REF!</v>
      </c>
      <c r="L263" s="220" t="s">
        <v>27</v>
      </c>
      <c r="M263" s="226"/>
      <c r="N263" s="187"/>
      <c r="O263" s="187"/>
      <c r="P263" s="188"/>
    </row>
    <row r="264" spans="2:13" s="229" customFormat="1" ht="15.75" customHeight="1">
      <c r="B264" s="71"/>
      <c r="C264" s="82" t="s">
        <v>60</v>
      </c>
      <c r="D264" s="222" t="e">
        <f>IF(#REF!="","―",#REF!)</f>
        <v>#REF!</v>
      </c>
      <c r="E264" s="222" t="e">
        <f>IF(#REF!="","―",#REF!)</f>
        <v>#REF!</v>
      </c>
      <c r="F264" s="222" t="s">
        <v>27</v>
      </c>
      <c r="G264" s="231"/>
      <c r="H264" s="129"/>
      <c r="I264" s="130" t="s">
        <v>60</v>
      </c>
      <c r="J264" s="225" t="e">
        <f>IF(#REF!="","―",#REF!)</f>
        <v>#REF!</v>
      </c>
      <c r="K264" s="222" t="e">
        <f>IF(#REF!="","―",#REF!)</f>
        <v>#REF!</v>
      </c>
      <c r="L264" s="222" t="s">
        <v>27</v>
      </c>
      <c r="M264" s="226"/>
    </row>
    <row r="265" spans="2:13" s="229" customFormat="1" ht="15.75" customHeight="1">
      <c r="B265" s="69" t="s">
        <v>61</v>
      </c>
      <c r="C265" s="78" t="s">
        <v>62</v>
      </c>
      <c r="D265" s="221" t="e">
        <f>IF(#REF!="","―",#REF!)</f>
        <v>#REF!</v>
      </c>
      <c r="E265" s="221" t="e">
        <f>IF(#REF!="","―",#REF!)</f>
        <v>#REF!</v>
      </c>
      <c r="F265" s="221" t="s">
        <v>27</v>
      </c>
      <c r="G265" s="231"/>
      <c r="H265" s="131" t="s">
        <v>61</v>
      </c>
      <c r="I265" s="132" t="s">
        <v>62</v>
      </c>
      <c r="J265" s="224" t="e">
        <f>IF(#REF!="","―",#REF!)</f>
        <v>#REF!</v>
      </c>
      <c r="K265" s="220" t="e">
        <f>IF(#REF!="","―",#REF!)</f>
        <v>#REF!</v>
      </c>
      <c r="L265" s="221" t="s">
        <v>27</v>
      </c>
      <c r="M265" s="226"/>
    </row>
    <row r="266" spans="2:13" s="229" customFormat="1" ht="15.75" customHeight="1">
      <c r="B266" s="69"/>
      <c r="C266" s="78" t="s">
        <v>63</v>
      </c>
      <c r="D266" s="220" t="e">
        <f>IF(#REF!="","―",#REF!)</f>
        <v>#REF!</v>
      </c>
      <c r="E266" s="220" t="e">
        <f>IF(#REF!="","―",#REF!)</f>
        <v>#REF!</v>
      </c>
      <c r="F266" s="220" t="s">
        <v>27</v>
      </c>
      <c r="G266" s="231"/>
      <c r="H266" s="131"/>
      <c r="I266" s="132" t="s">
        <v>63</v>
      </c>
      <c r="J266" s="224" t="e">
        <f>IF(#REF!="","―",#REF!)</f>
        <v>#REF!</v>
      </c>
      <c r="K266" s="220" t="e">
        <f>IF(#REF!="","―",#REF!)</f>
        <v>#REF!</v>
      </c>
      <c r="L266" s="220" t="s">
        <v>27</v>
      </c>
      <c r="M266" s="226"/>
    </row>
    <row r="267" spans="2:13" s="229" customFormat="1" ht="15.75" customHeight="1">
      <c r="B267" s="69"/>
      <c r="C267" s="78" t="s">
        <v>64</v>
      </c>
      <c r="D267" s="220" t="e">
        <f>IF(#REF!="","―",#REF!)</f>
        <v>#REF!</v>
      </c>
      <c r="E267" s="220" t="e">
        <f>IF(#REF!="","―",#REF!)</f>
        <v>#REF!</v>
      </c>
      <c r="F267" s="220" t="s">
        <v>27</v>
      </c>
      <c r="G267" s="231"/>
      <c r="H267" s="131"/>
      <c r="I267" s="132" t="s">
        <v>64</v>
      </c>
      <c r="J267" s="224" t="e">
        <f>IF(#REF!="","―",#REF!)</f>
        <v>#REF!</v>
      </c>
      <c r="K267" s="220" t="e">
        <f>IF(#REF!="","―",#REF!)</f>
        <v>#REF!</v>
      </c>
      <c r="L267" s="220" t="s">
        <v>27</v>
      </c>
      <c r="M267" s="226"/>
    </row>
    <row r="268" spans="2:13" s="229" customFormat="1" ht="15.75" customHeight="1">
      <c r="B268" s="71"/>
      <c r="C268" s="82" t="s">
        <v>65</v>
      </c>
      <c r="D268" s="222" t="e">
        <f>IF(#REF!="","―",#REF!)</f>
        <v>#REF!</v>
      </c>
      <c r="E268" s="222" t="e">
        <f>IF(#REF!="","―",#REF!)</f>
        <v>#REF!</v>
      </c>
      <c r="F268" s="222" t="s">
        <v>27</v>
      </c>
      <c r="G268" s="231"/>
      <c r="H268" s="129"/>
      <c r="I268" s="130" t="s">
        <v>65</v>
      </c>
      <c r="J268" s="224" t="e">
        <f>IF(#REF!="","―",#REF!)</f>
        <v>#REF!</v>
      </c>
      <c r="K268" s="220" t="e">
        <f>IF(#REF!="","―",#REF!)</f>
        <v>#REF!</v>
      </c>
      <c r="L268" s="222" t="s">
        <v>27</v>
      </c>
      <c r="M268" s="226"/>
    </row>
    <row r="269" spans="2:13" s="229" customFormat="1" ht="15.75" customHeight="1">
      <c r="B269" s="69" t="s">
        <v>66</v>
      </c>
      <c r="C269" s="78" t="s">
        <v>67</v>
      </c>
      <c r="D269" s="221" t="e">
        <f>IF(#REF!="","―",#REF!)</f>
        <v>#REF!</v>
      </c>
      <c r="E269" s="221" t="e">
        <f>IF(#REF!="","―",#REF!)</f>
        <v>#REF!</v>
      </c>
      <c r="F269" s="221" t="s">
        <v>27</v>
      </c>
      <c r="G269" s="231"/>
      <c r="H269" s="131" t="s">
        <v>66</v>
      </c>
      <c r="I269" s="132" t="s">
        <v>67</v>
      </c>
      <c r="J269" s="223" t="e">
        <f>IF(#REF!="","―",#REF!)</f>
        <v>#REF!</v>
      </c>
      <c r="K269" s="221" t="e">
        <f>IF(#REF!="","―",#REF!)</f>
        <v>#REF!</v>
      </c>
      <c r="L269" s="221" t="s">
        <v>27</v>
      </c>
      <c r="M269" s="226"/>
    </row>
    <row r="270" spans="2:13" s="229" customFormat="1" ht="15.75" customHeight="1">
      <c r="B270" s="69"/>
      <c r="C270" s="78" t="s">
        <v>68</v>
      </c>
      <c r="D270" s="220" t="e">
        <f>IF(#REF!="","―",#REF!)</f>
        <v>#REF!</v>
      </c>
      <c r="E270" s="220" t="e">
        <f>IF(#REF!="","―",#REF!)</f>
        <v>#REF!</v>
      </c>
      <c r="F270" s="220" t="s">
        <v>27</v>
      </c>
      <c r="G270" s="231"/>
      <c r="H270" s="131"/>
      <c r="I270" s="132" t="s">
        <v>68</v>
      </c>
      <c r="J270" s="224" t="e">
        <f>IF(#REF!="","―",#REF!)</f>
        <v>#REF!</v>
      </c>
      <c r="K270" s="220" t="e">
        <f>IF(#REF!="","―",#REF!)</f>
        <v>#REF!</v>
      </c>
      <c r="L270" s="220" t="s">
        <v>27</v>
      </c>
      <c r="M270" s="226"/>
    </row>
    <row r="271" spans="2:13" s="229" customFormat="1" ht="15.75" customHeight="1">
      <c r="B271" s="69"/>
      <c r="C271" s="78" t="s">
        <v>69</v>
      </c>
      <c r="D271" s="220" t="e">
        <f>IF(#REF!="","―",#REF!)</f>
        <v>#REF!</v>
      </c>
      <c r="E271" s="220" t="e">
        <f>IF(#REF!="","―",#REF!)</f>
        <v>#REF!</v>
      </c>
      <c r="F271" s="220" t="s">
        <v>27</v>
      </c>
      <c r="G271" s="231"/>
      <c r="H271" s="131"/>
      <c r="I271" s="132" t="s">
        <v>69</v>
      </c>
      <c r="J271" s="224" t="e">
        <f>IF(#REF!="","―",#REF!)</f>
        <v>#REF!</v>
      </c>
      <c r="K271" s="220" t="e">
        <f>IF(#REF!="","―",#REF!)</f>
        <v>#REF!</v>
      </c>
      <c r="L271" s="220" t="s">
        <v>27</v>
      </c>
      <c r="M271" s="226"/>
    </row>
    <row r="272" spans="2:13" s="229" customFormat="1" ht="15.75" customHeight="1">
      <c r="B272" s="69"/>
      <c r="C272" s="78" t="s">
        <v>70</v>
      </c>
      <c r="D272" s="220" t="e">
        <f>IF(#REF!="","―",#REF!)</f>
        <v>#REF!</v>
      </c>
      <c r="E272" s="220" t="e">
        <f>IF(#REF!="","―",#REF!)</f>
        <v>#REF!</v>
      </c>
      <c r="F272" s="220" t="s">
        <v>27</v>
      </c>
      <c r="G272" s="231"/>
      <c r="H272" s="131"/>
      <c r="I272" s="132" t="s">
        <v>70</v>
      </c>
      <c r="J272" s="224" t="e">
        <f>IF(#REF!="","―",#REF!)</f>
        <v>#REF!</v>
      </c>
      <c r="K272" s="220" t="e">
        <f>IF(#REF!="","―",#REF!)</f>
        <v>#REF!</v>
      </c>
      <c r="L272" s="220" t="s">
        <v>27</v>
      </c>
      <c r="M272" s="226"/>
    </row>
    <row r="273" spans="2:13" s="229" customFormat="1" ht="15.75" customHeight="1">
      <c r="B273" s="69"/>
      <c r="C273" s="78" t="s">
        <v>71</v>
      </c>
      <c r="D273" s="220" t="e">
        <f>IF(#REF!="","―",#REF!)</f>
        <v>#REF!</v>
      </c>
      <c r="E273" s="220" t="e">
        <f>IF(#REF!="","―",#REF!)</f>
        <v>#REF!</v>
      </c>
      <c r="F273" s="220" t="s">
        <v>27</v>
      </c>
      <c r="G273" s="231"/>
      <c r="H273" s="131"/>
      <c r="I273" s="132" t="s">
        <v>71</v>
      </c>
      <c r="J273" s="224" t="e">
        <f>IF(#REF!="","―",#REF!)</f>
        <v>#REF!</v>
      </c>
      <c r="K273" s="220" t="e">
        <f>IF(#REF!="","―",#REF!)</f>
        <v>#REF!</v>
      </c>
      <c r="L273" s="220" t="s">
        <v>27</v>
      </c>
      <c r="M273" s="226"/>
    </row>
    <row r="274" spans="2:13" s="229" customFormat="1" ht="15.75" customHeight="1">
      <c r="B274" s="69"/>
      <c r="C274" s="78" t="s">
        <v>72</v>
      </c>
      <c r="D274" s="220" t="e">
        <f>IF(#REF!="","―",#REF!)</f>
        <v>#REF!</v>
      </c>
      <c r="E274" s="220" t="e">
        <f>IF(#REF!="","―",#REF!)</f>
        <v>#REF!</v>
      </c>
      <c r="F274" s="220" t="s">
        <v>27</v>
      </c>
      <c r="G274" s="231"/>
      <c r="H274" s="131"/>
      <c r="I274" s="132" t="s">
        <v>72</v>
      </c>
      <c r="J274" s="224" t="e">
        <f>IF(#REF!="","―",#REF!)</f>
        <v>#REF!</v>
      </c>
      <c r="K274" s="220" t="e">
        <f>IF(#REF!="","―",#REF!)</f>
        <v>#REF!</v>
      </c>
      <c r="L274" s="220" t="s">
        <v>27</v>
      </c>
      <c r="M274" s="226"/>
    </row>
    <row r="275" spans="2:13" s="229" customFormat="1" ht="15.75" customHeight="1">
      <c r="B275" s="71"/>
      <c r="C275" s="82" t="s">
        <v>73</v>
      </c>
      <c r="D275" s="222" t="e">
        <f>IF(#REF!="","―",#REF!)</f>
        <v>#REF!</v>
      </c>
      <c r="E275" s="222" t="e">
        <f>IF(#REF!="","―",#REF!)</f>
        <v>#REF!</v>
      </c>
      <c r="F275" s="222" t="s">
        <v>27</v>
      </c>
      <c r="G275" s="231"/>
      <c r="H275" s="129"/>
      <c r="I275" s="130" t="s">
        <v>73</v>
      </c>
      <c r="J275" s="225" t="e">
        <f>IF(#REF!="","―",#REF!)</f>
        <v>#REF!</v>
      </c>
      <c r="K275" s="222" t="e">
        <f>IF(#REF!="","―",#REF!)</f>
        <v>#REF!</v>
      </c>
      <c r="L275" s="222" t="s">
        <v>27</v>
      </c>
      <c r="M275" s="226"/>
    </row>
    <row r="276" spans="2:13" s="229" customFormat="1" ht="15.75" customHeight="1">
      <c r="B276" s="69" t="s">
        <v>74</v>
      </c>
      <c r="C276" s="78" t="s">
        <v>75</v>
      </c>
      <c r="D276" s="221" t="e">
        <f>IF(#REF!="","―",#REF!)</f>
        <v>#REF!</v>
      </c>
      <c r="E276" s="221" t="e">
        <f>IF(#REF!="","―",#REF!)</f>
        <v>#REF!</v>
      </c>
      <c r="F276" s="221" t="s">
        <v>27</v>
      </c>
      <c r="G276" s="231"/>
      <c r="H276" s="131" t="s">
        <v>74</v>
      </c>
      <c r="I276" s="132" t="s">
        <v>75</v>
      </c>
      <c r="J276" s="224" t="e">
        <f>IF(#REF!="","―",#REF!)</f>
        <v>#REF!</v>
      </c>
      <c r="K276" s="224" t="e">
        <f>IF(#REF!="","―",#REF!)</f>
        <v>#REF!</v>
      </c>
      <c r="L276" s="221" t="s">
        <v>27</v>
      </c>
      <c r="M276" s="226"/>
    </row>
    <row r="277" spans="2:13" s="229" customFormat="1" ht="15.75" customHeight="1">
      <c r="B277" s="69"/>
      <c r="C277" s="78" t="s">
        <v>76</v>
      </c>
      <c r="D277" s="220" t="e">
        <f>IF(#REF!="","―",#REF!)</f>
        <v>#REF!</v>
      </c>
      <c r="E277" s="220" t="e">
        <f>IF(#REF!="","―",#REF!)</f>
        <v>#REF!</v>
      </c>
      <c r="F277" s="220" t="s">
        <v>27</v>
      </c>
      <c r="G277" s="231"/>
      <c r="H277" s="131"/>
      <c r="I277" s="132" t="s">
        <v>76</v>
      </c>
      <c r="J277" s="224" t="e">
        <f>IF(#REF!="","―",#REF!)</f>
        <v>#REF!</v>
      </c>
      <c r="K277" s="220" t="e">
        <f>IF(#REF!="","―",#REF!)</f>
        <v>#REF!</v>
      </c>
      <c r="L277" s="220" t="s">
        <v>27</v>
      </c>
      <c r="M277" s="226"/>
    </row>
    <row r="278" spans="2:13" s="229" customFormat="1" ht="15.75" customHeight="1">
      <c r="B278" s="69"/>
      <c r="C278" s="78" t="s">
        <v>77</v>
      </c>
      <c r="D278" s="220" t="e">
        <f>IF(#REF!="","―",#REF!)</f>
        <v>#REF!</v>
      </c>
      <c r="E278" s="220" t="e">
        <f>IF(#REF!="","―",#REF!)</f>
        <v>#REF!</v>
      </c>
      <c r="F278" s="220" t="s">
        <v>27</v>
      </c>
      <c r="G278" s="231"/>
      <c r="H278" s="131"/>
      <c r="I278" s="132" t="s">
        <v>77</v>
      </c>
      <c r="J278" s="224" t="e">
        <f>IF(#REF!="","―",#REF!)</f>
        <v>#REF!</v>
      </c>
      <c r="K278" s="220" t="e">
        <f>IF(#REF!="","―",#REF!)</f>
        <v>#REF!</v>
      </c>
      <c r="L278" s="220" t="s">
        <v>27</v>
      </c>
      <c r="M278" s="226"/>
    </row>
    <row r="279" spans="2:13" s="229" customFormat="1" ht="15.75" customHeight="1">
      <c r="B279" s="69"/>
      <c r="C279" s="78" t="s">
        <v>78</v>
      </c>
      <c r="D279" s="220" t="e">
        <f>IF(#REF!="","―",#REF!)</f>
        <v>#REF!</v>
      </c>
      <c r="E279" s="220" t="e">
        <f>IF(#REF!="","―",#REF!)</f>
        <v>#REF!</v>
      </c>
      <c r="F279" s="220" t="s">
        <v>27</v>
      </c>
      <c r="G279" s="231"/>
      <c r="H279" s="131"/>
      <c r="I279" s="132" t="s">
        <v>78</v>
      </c>
      <c r="J279" s="224" t="e">
        <f>IF(#REF!="","―",#REF!)</f>
        <v>#REF!</v>
      </c>
      <c r="K279" s="220" t="e">
        <f>IF(#REF!="","―",#REF!)</f>
        <v>#REF!</v>
      </c>
      <c r="L279" s="220" t="s">
        <v>27</v>
      </c>
      <c r="M279" s="226"/>
    </row>
    <row r="280" spans="2:13" s="229" customFormat="1" ht="15.75" customHeight="1">
      <c r="B280" s="71"/>
      <c r="C280" s="82" t="s">
        <v>79</v>
      </c>
      <c r="D280" s="222" t="e">
        <f>IF(#REF!="","―",#REF!)</f>
        <v>#REF!</v>
      </c>
      <c r="E280" s="222" t="e">
        <f>IF(#REF!="","―",#REF!)</f>
        <v>#REF!</v>
      </c>
      <c r="F280" s="222" t="s">
        <v>27</v>
      </c>
      <c r="G280" s="231"/>
      <c r="H280" s="129"/>
      <c r="I280" s="130" t="s">
        <v>79</v>
      </c>
      <c r="J280" s="224" t="e">
        <f>IF(#REF!="","―",#REF!)</f>
        <v>#REF!</v>
      </c>
      <c r="K280" s="220" t="e">
        <f>IF(#REF!="","―",#REF!)</f>
        <v>#REF!</v>
      </c>
      <c r="L280" s="222" t="s">
        <v>27</v>
      </c>
      <c r="M280" s="226"/>
    </row>
    <row r="281" spans="2:13" s="229" customFormat="1" ht="15.75" customHeight="1">
      <c r="B281" s="69" t="s">
        <v>80</v>
      </c>
      <c r="C281" s="78" t="s">
        <v>81</v>
      </c>
      <c r="D281" s="221" t="e">
        <f>IF(#REF!="","―",#REF!)</f>
        <v>#REF!</v>
      </c>
      <c r="E281" s="221" t="e">
        <f>IF(#REF!="","―",#REF!)</f>
        <v>#REF!</v>
      </c>
      <c r="F281" s="221" t="s">
        <v>27</v>
      </c>
      <c r="G281" s="231"/>
      <c r="H281" s="131" t="s">
        <v>80</v>
      </c>
      <c r="I281" s="132" t="s">
        <v>81</v>
      </c>
      <c r="J281" s="223" t="e">
        <f>IF(#REF!="","―",#REF!)</f>
        <v>#REF!</v>
      </c>
      <c r="K281" s="221" t="e">
        <f>IF(#REF!="","―",#REF!)</f>
        <v>#REF!</v>
      </c>
      <c r="L281" s="221" t="s">
        <v>27</v>
      </c>
      <c r="M281" s="226"/>
    </row>
    <row r="282" spans="2:13" s="229" customFormat="1" ht="15.75" customHeight="1">
      <c r="B282" s="69"/>
      <c r="C282" s="78" t="s">
        <v>82</v>
      </c>
      <c r="D282" s="220" t="e">
        <f>IF(#REF!="","―",#REF!)</f>
        <v>#REF!</v>
      </c>
      <c r="E282" s="220" t="e">
        <f>IF(#REF!="","―",#REF!)</f>
        <v>#REF!</v>
      </c>
      <c r="F282" s="220" t="s">
        <v>27</v>
      </c>
      <c r="G282" s="231"/>
      <c r="H282" s="131"/>
      <c r="I282" s="132" t="s">
        <v>82</v>
      </c>
      <c r="J282" s="224" t="e">
        <f>IF(#REF!="","―",#REF!)</f>
        <v>#REF!</v>
      </c>
      <c r="K282" s="220" t="e">
        <f>IF(#REF!="","―",#REF!)</f>
        <v>#REF!</v>
      </c>
      <c r="L282" s="220" t="s">
        <v>27</v>
      </c>
      <c r="M282" s="226"/>
    </row>
    <row r="283" spans="2:13" s="229" customFormat="1" ht="15.75" customHeight="1">
      <c r="B283" s="69"/>
      <c r="C283" s="78" t="s">
        <v>83</v>
      </c>
      <c r="D283" s="220" t="e">
        <f>IF(#REF!="","―",#REF!)</f>
        <v>#REF!</v>
      </c>
      <c r="E283" s="220" t="e">
        <f>IF(#REF!="","―",#REF!)</f>
        <v>#REF!</v>
      </c>
      <c r="F283" s="220" t="s">
        <v>27</v>
      </c>
      <c r="G283" s="231"/>
      <c r="H283" s="131"/>
      <c r="I283" s="132" t="s">
        <v>83</v>
      </c>
      <c r="J283" s="224" t="e">
        <f>IF(#REF!="","―",#REF!)</f>
        <v>#REF!</v>
      </c>
      <c r="K283" s="220" t="e">
        <f>IF(#REF!="","―",#REF!)</f>
        <v>#REF!</v>
      </c>
      <c r="L283" s="220" t="s">
        <v>27</v>
      </c>
      <c r="M283" s="226"/>
    </row>
    <row r="284" spans="2:13" s="229" customFormat="1" ht="15.75" customHeight="1">
      <c r="B284" s="71"/>
      <c r="C284" s="82" t="s">
        <v>84</v>
      </c>
      <c r="D284" s="222" t="e">
        <f>IF(#REF!="","―",#REF!)</f>
        <v>#REF!</v>
      </c>
      <c r="E284" s="222" t="e">
        <f>IF(#REF!="","―",#REF!)</f>
        <v>#REF!</v>
      </c>
      <c r="F284" s="222" t="s">
        <v>27</v>
      </c>
      <c r="G284" s="231"/>
      <c r="H284" s="129"/>
      <c r="I284" s="130" t="s">
        <v>84</v>
      </c>
      <c r="J284" s="225" t="e">
        <f>IF(#REF!="","―",#REF!)</f>
        <v>#REF!</v>
      </c>
      <c r="K284" s="222" t="e">
        <f>IF(#REF!="","―",#REF!)</f>
        <v>#REF!</v>
      </c>
      <c r="L284" s="222" t="s">
        <v>27</v>
      </c>
      <c r="M284" s="226"/>
    </row>
    <row r="285" spans="2:13" s="229" customFormat="1" ht="15.75" customHeight="1">
      <c r="B285" s="69" t="s">
        <v>85</v>
      </c>
      <c r="C285" s="78" t="s">
        <v>86</v>
      </c>
      <c r="D285" s="220" t="e">
        <f>IF(#REF!="","―",#REF!)</f>
        <v>#REF!</v>
      </c>
      <c r="E285" s="220" t="e">
        <f>IF(#REF!="","―",#REF!)</f>
        <v>#REF!</v>
      </c>
      <c r="F285" s="220" t="s">
        <v>27</v>
      </c>
      <c r="G285" s="231"/>
      <c r="H285" s="131" t="s">
        <v>85</v>
      </c>
      <c r="I285" s="78" t="s">
        <v>86</v>
      </c>
      <c r="J285" s="224" t="e">
        <f>IF(#REF!="","―",#REF!)</f>
        <v>#REF!</v>
      </c>
      <c r="K285" s="220" t="e">
        <f>IF(#REF!="","―",#REF!)</f>
        <v>#REF!</v>
      </c>
      <c r="L285" s="220" t="s">
        <v>27</v>
      </c>
      <c r="M285" s="226"/>
    </row>
    <row r="286" spans="2:13" s="229" customFormat="1" ht="15.75" customHeight="1">
      <c r="B286" s="69"/>
      <c r="C286" s="78" t="s">
        <v>194</v>
      </c>
      <c r="D286" s="220" t="e">
        <f>IF(#REF!="","―",#REF!)</f>
        <v>#REF!</v>
      </c>
      <c r="E286" s="220" t="e">
        <f>IF(#REF!="","―",#REF!)</f>
        <v>#REF!</v>
      </c>
      <c r="F286" s="220" t="s">
        <v>27</v>
      </c>
      <c r="G286" s="231"/>
      <c r="H286" s="131"/>
      <c r="I286" s="78" t="s">
        <v>194</v>
      </c>
      <c r="J286" s="224" t="e">
        <f>IF(#REF!="","―",#REF!)</f>
        <v>#REF!</v>
      </c>
      <c r="K286" s="220" t="e">
        <f>IF(#REF!="","―",#REF!)</f>
        <v>#REF!</v>
      </c>
      <c r="L286" s="220" t="s">
        <v>27</v>
      </c>
      <c r="M286" s="226"/>
    </row>
    <row r="287" spans="2:13" s="229" customFormat="1" ht="15.75" customHeight="1">
      <c r="B287" s="69"/>
      <c r="C287" s="78" t="s">
        <v>195</v>
      </c>
      <c r="D287" s="220" t="e">
        <f>IF(#REF!="","―",#REF!)</f>
        <v>#REF!</v>
      </c>
      <c r="E287" s="220" t="e">
        <f>IF(#REF!="","―",#REF!)</f>
        <v>#REF!</v>
      </c>
      <c r="F287" s="220" t="s">
        <v>27</v>
      </c>
      <c r="G287" s="231"/>
      <c r="H287" s="131"/>
      <c r="I287" s="78" t="s">
        <v>195</v>
      </c>
      <c r="J287" s="224" t="e">
        <f>IF(#REF!="","―",#REF!)</f>
        <v>#REF!</v>
      </c>
      <c r="K287" s="220" t="e">
        <f>IF(#REF!="","―",#REF!)</f>
        <v>#REF!</v>
      </c>
      <c r="L287" s="220" t="s">
        <v>27</v>
      </c>
      <c r="M287" s="226"/>
    </row>
    <row r="288" spans="2:13" s="229" customFormat="1" ht="15.75" customHeight="1">
      <c r="B288" s="69"/>
      <c r="C288" s="78" t="s">
        <v>196</v>
      </c>
      <c r="D288" s="220" t="e">
        <f>IF(#REF!="","―",#REF!)</f>
        <v>#REF!</v>
      </c>
      <c r="E288" s="220" t="e">
        <f>IF(#REF!="","―",#REF!)</f>
        <v>#REF!</v>
      </c>
      <c r="F288" s="220" t="s">
        <v>27</v>
      </c>
      <c r="G288" s="231"/>
      <c r="H288" s="131"/>
      <c r="I288" s="78" t="s">
        <v>196</v>
      </c>
      <c r="J288" s="224" t="e">
        <f>IF(#REF!="","―",#REF!)</f>
        <v>#REF!</v>
      </c>
      <c r="K288" s="220" t="e">
        <f>IF(#REF!="","―",#REF!)</f>
        <v>#REF!</v>
      </c>
      <c r="L288" s="220" t="s">
        <v>27</v>
      </c>
      <c r="M288" s="226"/>
    </row>
    <row r="289" spans="2:13" s="229" customFormat="1" ht="15.75" customHeight="1">
      <c r="B289" s="69"/>
      <c r="C289" s="78" t="s">
        <v>197</v>
      </c>
      <c r="D289" s="220" t="e">
        <f>IF(#REF!="","―",#REF!)</f>
        <v>#REF!</v>
      </c>
      <c r="E289" s="220" t="e">
        <f>IF(#REF!="","―",#REF!)</f>
        <v>#REF!</v>
      </c>
      <c r="F289" s="220" t="s">
        <v>27</v>
      </c>
      <c r="G289" s="231"/>
      <c r="H289" s="131"/>
      <c r="I289" s="78" t="s">
        <v>197</v>
      </c>
      <c r="J289" s="224" t="e">
        <f>IF(#REF!="","―",#REF!)</f>
        <v>#REF!</v>
      </c>
      <c r="K289" s="220" t="e">
        <f>IF(#REF!="","―",#REF!)</f>
        <v>#REF!</v>
      </c>
      <c r="L289" s="220" t="s">
        <v>27</v>
      </c>
      <c r="M289" s="226"/>
    </row>
    <row r="290" spans="2:13" s="229" customFormat="1" ht="15.75" customHeight="1">
      <c r="B290" s="69"/>
      <c r="C290" s="78" t="s">
        <v>87</v>
      </c>
      <c r="D290" s="220" t="e">
        <f>IF(#REF!="","―",#REF!)</f>
        <v>#REF!</v>
      </c>
      <c r="E290" s="220" t="e">
        <f>IF(#REF!="","―",#REF!)</f>
        <v>#REF!</v>
      </c>
      <c r="F290" s="220" t="s">
        <v>27</v>
      </c>
      <c r="G290" s="231"/>
      <c r="H290" s="131"/>
      <c r="I290" s="78" t="s">
        <v>87</v>
      </c>
      <c r="J290" s="224" t="e">
        <f>IF(#REF!="","―",#REF!)</f>
        <v>#REF!</v>
      </c>
      <c r="K290" s="220" t="e">
        <f>IF(#REF!="","―",#REF!)</f>
        <v>#REF!</v>
      </c>
      <c r="L290" s="220" t="s">
        <v>27</v>
      </c>
      <c r="M290" s="226"/>
    </row>
    <row r="291" spans="2:13" s="229" customFormat="1" ht="15.75" customHeight="1">
      <c r="B291" s="69"/>
      <c r="C291" s="78" t="s">
        <v>198</v>
      </c>
      <c r="D291" s="220" t="e">
        <f>IF(#REF!="","―",#REF!)</f>
        <v>#REF!</v>
      </c>
      <c r="E291" s="220" t="e">
        <f>IF(#REF!="","―",#REF!)</f>
        <v>#REF!</v>
      </c>
      <c r="F291" s="220" t="s">
        <v>27</v>
      </c>
      <c r="G291" s="231"/>
      <c r="H291" s="131"/>
      <c r="I291" s="78" t="s">
        <v>198</v>
      </c>
      <c r="J291" s="224" t="e">
        <f>IF(#REF!="","―",#REF!)</f>
        <v>#REF!</v>
      </c>
      <c r="K291" s="220" t="e">
        <f>IF(#REF!="","―",#REF!)</f>
        <v>#REF!</v>
      </c>
      <c r="L291" s="220" t="s">
        <v>27</v>
      </c>
      <c r="M291" s="226"/>
    </row>
    <row r="292" spans="2:13" s="229" customFormat="1" ht="15.75" customHeight="1">
      <c r="B292" s="71"/>
      <c r="C292" s="82" t="s">
        <v>88</v>
      </c>
      <c r="D292" s="222" t="e">
        <f>IF(#REF!="","―",#REF!)</f>
        <v>#REF!</v>
      </c>
      <c r="E292" s="222" t="e">
        <f>IF(#REF!="","―",#REF!)</f>
        <v>#REF!</v>
      </c>
      <c r="F292" s="222" t="s">
        <v>27</v>
      </c>
      <c r="G292" s="231"/>
      <c r="H292" s="129"/>
      <c r="I292" s="82" t="s">
        <v>88</v>
      </c>
      <c r="J292" s="225" t="e">
        <f>IF(#REF!="","―",#REF!)</f>
        <v>#REF!</v>
      </c>
      <c r="K292" s="222" t="e">
        <f>IF(#REF!="","―",#REF!)</f>
        <v>#REF!</v>
      </c>
      <c r="L292" s="222" t="s">
        <v>27</v>
      </c>
      <c r="M292" s="226"/>
    </row>
    <row r="293" spans="2:13" s="229" customFormat="1" ht="15.75" customHeight="1">
      <c r="B293" s="24"/>
      <c r="C293" s="24"/>
      <c r="D293" s="23"/>
      <c r="E293" s="23"/>
      <c r="F293" s="23"/>
      <c r="G293" s="22"/>
      <c r="H293" s="24"/>
      <c r="I293" s="24"/>
      <c r="J293" s="23"/>
      <c r="K293" s="23"/>
      <c r="L293" s="23"/>
      <c r="M293" s="226"/>
    </row>
    <row r="294" spans="2:13" s="229" customFormat="1" ht="15.75" customHeight="1">
      <c r="B294" s="83"/>
      <c r="C294" s="84"/>
      <c r="D294" s="75" t="s">
        <v>42</v>
      </c>
      <c r="E294" s="119" t="s">
        <v>43</v>
      </c>
      <c r="F294" s="76" t="s">
        <v>44</v>
      </c>
      <c r="G294" s="22"/>
      <c r="H294" s="83"/>
      <c r="I294" s="84"/>
      <c r="J294" s="75" t="s">
        <v>42</v>
      </c>
      <c r="K294" s="119" t="s">
        <v>43</v>
      </c>
      <c r="L294" s="76" t="s">
        <v>44</v>
      </c>
      <c r="M294" s="226"/>
    </row>
    <row r="295" spans="2:13" s="229" customFormat="1" ht="15.75" customHeight="1">
      <c r="B295" s="77" t="s">
        <v>89</v>
      </c>
      <c r="C295" s="78"/>
      <c r="D295" s="206" t="e">
        <f>SUM(D246:D292)</f>
        <v>#REF!</v>
      </c>
      <c r="E295" s="207" t="e">
        <f>SUM(E246:E292)</f>
        <v>#REF!</v>
      </c>
      <c r="F295" s="125" t="s">
        <v>27</v>
      </c>
      <c r="G295" s="22"/>
      <c r="H295" s="77" t="s">
        <v>89</v>
      </c>
      <c r="I295" s="78"/>
      <c r="J295" s="206" t="e">
        <f>SUM(J246:J292)</f>
        <v>#REF!</v>
      </c>
      <c r="K295" s="207" t="e">
        <f>SUM(K246:K292)</f>
        <v>#REF!</v>
      </c>
      <c r="L295" s="125" t="s">
        <v>27</v>
      </c>
      <c r="M295" s="226"/>
    </row>
    <row r="296" spans="2:13" s="229" customFormat="1" ht="15.75" customHeight="1">
      <c r="B296" s="79" t="s">
        <v>90</v>
      </c>
      <c r="C296" s="80"/>
      <c r="D296" s="208">
        <f>'表-２_各〈全国、被災3県〉平均値'!D96</f>
        <v>3.26</v>
      </c>
      <c r="E296" s="209">
        <f>'表-２_各〈全国、被災3県〉平均値'!E96</f>
        <v>2.81</v>
      </c>
      <c r="F296" s="126" t="s">
        <v>27</v>
      </c>
      <c r="G296" s="22"/>
      <c r="H296" s="79" t="s">
        <v>90</v>
      </c>
      <c r="I296" s="80"/>
      <c r="J296" s="208">
        <f>'表-２_各〈全国、被災3県〉平均値'!J96</f>
        <v>3.23</v>
      </c>
      <c r="K296" s="209">
        <f>'表-２_各〈全国、被災3県〉平均値'!K96</f>
        <v>2.9</v>
      </c>
      <c r="L296" s="126" t="s">
        <v>27</v>
      </c>
      <c r="M296" s="226"/>
    </row>
    <row r="297" spans="2:13" s="229" customFormat="1" ht="15.75" customHeight="1">
      <c r="B297" s="79" t="s">
        <v>91</v>
      </c>
      <c r="C297" s="80"/>
      <c r="D297" s="208" t="s">
        <v>27</v>
      </c>
      <c r="E297" s="209" t="s">
        <v>27</v>
      </c>
      <c r="F297" s="126" t="s">
        <v>27</v>
      </c>
      <c r="G297" s="22"/>
      <c r="H297" s="79" t="s">
        <v>91</v>
      </c>
      <c r="I297" s="80"/>
      <c r="J297" s="208" t="s">
        <v>27</v>
      </c>
      <c r="K297" s="209" t="s">
        <v>27</v>
      </c>
      <c r="L297" s="126" t="s">
        <v>27</v>
      </c>
      <c r="M297" s="226"/>
    </row>
    <row r="298" spans="2:13" s="229" customFormat="1" ht="15.75" customHeight="1">
      <c r="B298" s="81" t="s">
        <v>92</v>
      </c>
      <c r="C298" s="82"/>
      <c r="D298" s="210" t="s">
        <v>27</v>
      </c>
      <c r="E298" s="211" t="s">
        <v>27</v>
      </c>
      <c r="F298" s="127" t="s">
        <v>27</v>
      </c>
      <c r="G298" s="22"/>
      <c r="H298" s="81" t="s">
        <v>92</v>
      </c>
      <c r="I298" s="82"/>
      <c r="J298" s="210" t="s">
        <v>27</v>
      </c>
      <c r="K298" s="211" t="s">
        <v>27</v>
      </c>
      <c r="L298" s="127" t="s">
        <v>27</v>
      </c>
      <c r="M298" s="226"/>
    </row>
    <row r="299" spans="2:13" s="229" customFormat="1" ht="15.75" customHeight="1">
      <c r="B299" s="24"/>
      <c r="C299" s="24"/>
      <c r="D299" s="23"/>
      <c r="E299" s="23"/>
      <c r="F299" s="23"/>
      <c r="G299" s="22"/>
      <c r="H299" s="24"/>
      <c r="I299" s="24"/>
      <c r="J299" s="23"/>
      <c r="K299" s="23"/>
      <c r="L299" s="23"/>
      <c r="M299" s="226"/>
    </row>
    <row r="300" spans="2:13" s="229" customFormat="1" ht="15.75" customHeight="1">
      <c r="B300" s="22" t="s">
        <v>93</v>
      </c>
      <c r="C300" s="22"/>
      <c r="D300" s="23"/>
      <c r="E300" s="23"/>
      <c r="F300" s="23"/>
      <c r="G300" s="22"/>
      <c r="H300" s="22" t="s">
        <v>93</v>
      </c>
      <c r="I300" s="22"/>
      <c r="J300" s="23"/>
      <c r="K300" s="23"/>
      <c r="L300" s="23"/>
      <c r="M300" s="226"/>
    </row>
    <row r="301" spans="2:13" s="229" customFormat="1" ht="15.75" customHeight="1">
      <c r="B301" s="73" t="s">
        <v>94</v>
      </c>
      <c r="C301" s="74"/>
      <c r="D301" s="75" t="s">
        <v>42</v>
      </c>
      <c r="E301" s="119" t="s">
        <v>43</v>
      </c>
      <c r="F301" s="76" t="s">
        <v>44</v>
      </c>
      <c r="G301" s="22"/>
      <c r="H301" s="73" t="s">
        <v>94</v>
      </c>
      <c r="I301" s="74"/>
      <c r="J301" s="75" t="s">
        <v>42</v>
      </c>
      <c r="K301" s="119" t="s">
        <v>43</v>
      </c>
      <c r="L301" s="76" t="s">
        <v>44</v>
      </c>
      <c r="M301" s="226"/>
    </row>
    <row r="302" spans="2:13" s="229" customFormat="1" ht="15.75" customHeight="1">
      <c r="B302" s="69" t="s">
        <v>45</v>
      </c>
      <c r="C302" s="70" t="s">
        <v>95</v>
      </c>
      <c r="D302" s="88">
        <f>'表-２_地域別平均値'!M178</f>
        <v>3.2</v>
      </c>
      <c r="E302" s="118">
        <f>'表-２_地域別平均値'!N178</f>
        <v>2.5</v>
      </c>
      <c r="F302" s="87" t="s">
        <v>27</v>
      </c>
      <c r="G302" s="22"/>
      <c r="H302" s="69" t="s">
        <v>45</v>
      </c>
      <c r="I302" s="70" t="s">
        <v>95</v>
      </c>
      <c r="J302" s="88">
        <f>'表-２_地域別平均値'!M187</f>
        <v>3.2</v>
      </c>
      <c r="K302" s="118">
        <f>'表-２_地域別平均値'!N187</f>
        <v>2.6</v>
      </c>
      <c r="L302" s="87" t="s">
        <v>27</v>
      </c>
      <c r="M302" s="226"/>
    </row>
    <row r="303" spans="2:13" s="229" customFormat="1" ht="15.75" customHeight="1">
      <c r="B303" s="69" t="s">
        <v>46</v>
      </c>
      <c r="C303" s="70" t="s">
        <v>96</v>
      </c>
      <c r="D303" s="88">
        <f>'表-２_地域別平均値'!M179</f>
        <v>3.3</v>
      </c>
      <c r="E303" s="118">
        <f>'表-２_地域別平均値'!N179</f>
        <v>2.6</v>
      </c>
      <c r="F303" s="87" t="s">
        <v>27</v>
      </c>
      <c r="G303" s="22"/>
      <c r="H303" s="69" t="s">
        <v>46</v>
      </c>
      <c r="I303" s="70" t="s">
        <v>96</v>
      </c>
      <c r="J303" s="88">
        <f>'表-２_地域別平均値'!M188</f>
        <v>3.3</v>
      </c>
      <c r="K303" s="118">
        <f>'表-２_地域別平均値'!N188</f>
        <v>2.7</v>
      </c>
      <c r="L303" s="87" t="s">
        <v>27</v>
      </c>
      <c r="M303" s="226"/>
    </row>
    <row r="304" spans="2:13" s="229" customFormat="1" ht="15.75" customHeight="1">
      <c r="B304" s="69" t="s">
        <v>53</v>
      </c>
      <c r="C304" s="70" t="s">
        <v>214</v>
      </c>
      <c r="D304" s="88">
        <f>'表-２_地域別平均値'!M180</f>
        <v>3.3</v>
      </c>
      <c r="E304" s="118">
        <f>'表-２_地域別平均値'!N180</f>
        <v>2.9</v>
      </c>
      <c r="F304" s="87" t="s">
        <v>27</v>
      </c>
      <c r="G304" s="22"/>
      <c r="H304" s="69" t="s">
        <v>53</v>
      </c>
      <c r="I304" s="70" t="s">
        <v>214</v>
      </c>
      <c r="J304" s="88">
        <f>'表-２_地域別平均値'!M189</f>
        <v>3.2</v>
      </c>
      <c r="K304" s="118">
        <f>'表-２_地域別平均値'!N189</f>
        <v>2.9</v>
      </c>
      <c r="L304" s="87" t="s">
        <v>27</v>
      </c>
      <c r="M304" s="226"/>
    </row>
    <row r="305" spans="2:13" s="229" customFormat="1" ht="15.75" customHeight="1">
      <c r="B305" s="69" t="s">
        <v>57</v>
      </c>
      <c r="C305" s="70" t="s">
        <v>97</v>
      </c>
      <c r="D305" s="88">
        <f>'表-２_地域別平均値'!M181</f>
        <v>3.2</v>
      </c>
      <c r="E305" s="118">
        <f>'表-２_地域別平均値'!N181</f>
        <v>2.6</v>
      </c>
      <c r="F305" s="87" t="s">
        <v>27</v>
      </c>
      <c r="G305" s="22"/>
      <c r="H305" s="69" t="s">
        <v>57</v>
      </c>
      <c r="I305" s="70" t="s">
        <v>97</v>
      </c>
      <c r="J305" s="88">
        <f>'表-２_地域別平均値'!M190</f>
        <v>3.1</v>
      </c>
      <c r="K305" s="118">
        <f>'表-２_地域別平均値'!N190</f>
        <v>2.6</v>
      </c>
      <c r="L305" s="87" t="s">
        <v>27</v>
      </c>
      <c r="M305" s="226"/>
    </row>
    <row r="306" spans="2:13" s="229" customFormat="1" ht="15.75" customHeight="1">
      <c r="B306" s="69" t="s">
        <v>61</v>
      </c>
      <c r="C306" s="70" t="s">
        <v>98</v>
      </c>
      <c r="D306" s="88">
        <f>'表-２_地域別平均値'!M182</f>
        <v>3.3</v>
      </c>
      <c r="E306" s="118">
        <f>'表-２_地域別平均値'!N182</f>
        <v>2.8</v>
      </c>
      <c r="F306" s="87" t="s">
        <v>27</v>
      </c>
      <c r="G306" s="22"/>
      <c r="H306" s="69" t="s">
        <v>61</v>
      </c>
      <c r="I306" s="70" t="s">
        <v>98</v>
      </c>
      <c r="J306" s="88">
        <f>'表-２_地域別平均値'!M191</f>
        <v>3.2</v>
      </c>
      <c r="K306" s="118">
        <f>'表-２_地域別平均値'!N191</f>
        <v>3</v>
      </c>
      <c r="L306" s="87" t="s">
        <v>27</v>
      </c>
      <c r="M306" s="226"/>
    </row>
    <row r="307" spans="2:13" s="229" customFormat="1" ht="15.75" customHeight="1">
      <c r="B307" s="69" t="s">
        <v>66</v>
      </c>
      <c r="C307" s="70" t="s">
        <v>99</v>
      </c>
      <c r="D307" s="88">
        <f>'表-２_地域別平均値'!M183</f>
        <v>3.2</v>
      </c>
      <c r="E307" s="118">
        <f>'表-２_地域別平均値'!N183</f>
        <v>2.9</v>
      </c>
      <c r="F307" s="87" t="s">
        <v>27</v>
      </c>
      <c r="G307" s="22"/>
      <c r="H307" s="69" t="s">
        <v>66</v>
      </c>
      <c r="I307" s="70" t="s">
        <v>99</v>
      </c>
      <c r="J307" s="88">
        <f>'表-２_地域別平均値'!M192</f>
        <v>3.2</v>
      </c>
      <c r="K307" s="118">
        <f>'表-２_地域別平均値'!N192</f>
        <v>3</v>
      </c>
      <c r="L307" s="87" t="s">
        <v>27</v>
      </c>
      <c r="M307" s="226"/>
    </row>
    <row r="308" spans="2:13" s="229" customFormat="1" ht="15.75" customHeight="1">
      <c r="B308" s="69" t="s">
        <v>74</v>
      </c>
      <c r="C308" s="70" t="s">
        <v>100</v>
      </c>
      <c r="D308" s="88">
        <f>'表-２_地域別平均値'!M184</f>
        <v>3.3</v>
      </c>
      <c r="E308" s="118">
        <f>'表-２_地域別平均値'!N184</f>
        <v>2.8</v>
      </c>
      <c r="F308" s="87" t="s">
        <v>27</v>
      </c>
      <c r="G308" s="22"/>
      <c r="H308" s="69" t="s">
        <v>74</v>
      </c>
      <c r="I308" s="70" t="s">
        <v>100</v>
      </c>
      <c r="J308" s="88">
        <f>'表-２_地域別平均値'!M193</f>
        <v>3.2</v>
      </c>
      <c r="K308" s="118">
        <f>'表-２_地域別平均値'!N193</f>
        <v>2.9</v>
      </c>
      <c r="L308" s="87" t="s">
        <v>27</v>
      </c>
      <c r="M308" s="226"/>
    </row>
    <row r="309" spans="2:13" s="229" customFormat="1" ht="15.75" customHeight="1">
      <c r="B309" s="69" t="s">
        <v>80</v>
      </c>
      <c r="C309" s="70" t="s">
        <v>98</v>
      </c>
      <c r="D309" s="88">
        <f>'表-２_地域別平均値'!M185</f>
        <v>3.1</v>
      </c>
      <c r="E309" s="118">
        <f>'表-２_地域別平均値'!N185</f>
        <v>2.8</v>
      </c>
      <c r="F309" s="87" t="s">
        <v>27</v>
      </c>
      <c r="G309" s="22"/>
      <c r="H309" s="69" t="s">
        <v>80</v>
      </c>
      <c r="I309" s="70" t="s">
        <v>98</v>
      </c>
      <c r="J309" s="88">
        <f>'表-２_地域別平均値'!M194</f>
        <v>3.2</v>
      </c>
      <c r="K309" s="118">
        <f>'表-２_地域別平均値'!N194</f>
        <v>2.9</v>
      </c>
      <c r="L309" s="87" t="s">
        <v>27</v>
      </c>
      <c r="M309" s="226"/>
    </row>
    <row r="310" spans="2:13" s="229" customFormat="1" ht="15.75" customHeight="1">
      <c r="B310" s="71" t="s">
        <v>85</v>
      </c>
      <c r="C310" s="72" t="s">
        <v>215</v>
      </c>
      <c r="D310" s="89">
        <f>'表-２_地域別平均値'!M186</f>
        <v>3.3</v>
      </c>
      <c r="E310" s="117">
        <f>'表-２_地域別平均値'!N186</f>
        <v>3.1</v>
      </c>
      <c r="F310" s="86" t="s">
        <v>27</v>
      </c>
      <c r="G310" s="22"/>
      <c r="H310" s="71" t="s">
        <v>85</v>
      </c>
      <c r="I310" s="72" t="s">
        <v>215</v>
      </c>
      <c r="J310" s="89">
        <f>'表-２_地域別平均値'!M195</f>
        <v>3.3</v>
      </c>
      <c r="K310" s="117">
        <f>'表-２_地域別平均値'!N195</f>
        <v>3.2</v>
      </c>
      <c r="L310" s="86" t="s">
        <v>27</v>
      </c>
      <c r="M310" s="226"/>
    </row>
    <row r="311" spans="2:13" s="229" customFormat="1" ht="13.5" customHeight="1"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6"/>
    </row>
    <row r="312" spans="2:13" ht="13.5" customHeight="1">
      <c r="B312" s="233" t="s">
        <v>101</v>
      </c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34" t="s">
        <v>102</v>
      </c>
      <c r="C313" s="573" t="s">
        <v>204</v>
      </c>
      <c r="D313" s="570"/>
      <c r="E313" s="570"/>
      <c r="F313" s="570"/>
      <c r="G313" s="570"/>
      <c r="H313" s="570"/>
      <c r="I313" s="570"/>
      <c r="J313" s="570"/>
      <c r="K313" s="570"/>
      <c r="L313" s="570"/>
      <c r="M313" s="227"/>
    </row>
    <row r="314" spans="2:13" ht="13.5" customHeight="1">
      <c r="B314" s="22"/>
      <c r="C314" s="574" t="s">
        <v>205</v>
      </c>
      <c r="D314" s="574"/>
      <c r="E314" s="574"/>
      <c r="F314" s="574"/>
      <c r="G314" s="574"/>
      <c r="H314" s="574"/>
      <c r="I314" s="574"/>
      <c r="J314" s="574"/>
      <c r="K314" s="574"/>
      <c r="L314" s="574"/>
      <c r="M314" s="227"/>
    </row>
    <row r="315" spans="2:13" ht="13.5" customHeight="1">
      <c r="B315" s="234" t="s">
        <v>103</v>
      </c>
      <c r="C315" s="573" t="s">
        <v>206</v>
      </c>
      <c r="D315" s="573"/>
      <c r="E315" s="573"/>
      <c r="F315" s="573"/>
      <c r="G315" s="573"/>
      <c r="H315" s="573"/>
      <c r="I315" s="573"/>
      <c r="J315" s="573"/>
      <c r="K315" s="573"/>
      <c r="L315" s="573"/>
      <c r="M315" s="227"/>
    </row>
    <row r="316" spans="2:13" ht="13.5" customHeight="1">
      <c r="B316" s="22"/>
      <c r="C316" s="574" t="s">
        <v>173</v>
      </c>
      <c r="D316" s="574"/>
      <c r="E316" s="574"/>
      <c r="F316" s="574"/>
      <c r="G316" s="574"/>
      <c r="H316" s="574"/>
      <c r="I316" s="574"/>
      <c r="J316" s="574"/>
      <c r="K316" s="574"/>
      <c r="L316" s="574"/>
      <c r="M316" s="227"/>
    </row>
    <row r="317" spans="2:13" ht="13.5" customHeight="1">
      <c r="B317" s="234" t="s">
        <v>104</v>
      </c>
      <c r="C317" s="573" t="s">
        <v>207</v>
      </c>
      <c r="D317" s="573"/>
      <c r="E317" s="573"/>
      <c r="F317" s="573"/>
      <c r="G317" s="573"/>
      <c r="H317" s="573"/>
      <c r="I317" s="573"/>
      <c r="J317" s="573"/>
      <c r="K317" s="573"/>
      <c r="L317" s="573"/>
      <c r="M317" s="227"/>
    </row>
    <row r="318" spans="2:13" ht="13.5" customHeight="1">
      <c r="B318" s="22"/>
      <c r="C318" s="574" t="s">
        <v>208</v>
      </c>
      <c r="D318" s="574"/>
      <c r="E318" s="574"/>
      <c r="F318" s="574"/>
      <c r="G318" s="574"/>
      <c r="H318" s="574"/>
      <c r="I318" s="574"/>
      <c r="J318" s="574"/>
      <c r="K318" s="574"/>
      <c r="L318" s="574"/>
      <c r="M318" s="227"/>
    </row>
    <row r="319" spans="2:13" ht="13.5" customHeight="1"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7"/>
    </row>
    <row r="320" spans="2:13" ht="13.5" customHeight="1"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7"/>
    </row>
    <row r="321" spans="2:12" ht="17.25" customHeight="1"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90" t="s">
        <v>216</v>
      </c>
    </row>
    <row r="322" spans="2:12" ht="27" customHeight="1">
      <c r="B322" s="19"/>
      <c r="C322" s="20"/>
      <c r="D322" s="235"/>
      <c r="E322" s="235"/>
      <c r="F322" s="235"/>
      <c r="G322" s="235"/>
      <c r="H322" s="235"/>
      <c r="I322" s="235"/>
      <c r="J322" s="235"/>
      <c r="K322" s="235"/>
      <c r="L322" s="235"/>
    </row>
    <row r="323" spans="2:12" ht="27" customHeight="1">
      <c r="B323" s="235"/>
      <c r="C323" s="235"/>
      <c r="D323" s="235"/>
      <c r="E323" s="235"/>
      <c r="F323" s="235"/>
      <c r="G323" s="235"/>
      <c r="H323" s="235"/>
      <c r="I323" s="235"/>
      <c r="J323" s="235"/>
      <c r="K323" s="235"/>
      <c r="L323" s="235"/>
    </row>
    <row r="324" spans="2:12" ht="27" customHeight="1">
      <c r="B324" s="50" t="s">
        <v>290</v>
      </c>
      <c r="C324" s="18"/>
      <c r="D324" s="18"/>
      <c r="E324" s="18"/>
      <c r="F324" s="51"/>
      <c r="G324" s="18"/>
      <c r="H324" s="50" t="s">
        <v>234</v>
      </c>
      <c r="I324" s="18"/>
      <c r="J324" s="18"/>
      <c r="K324" s="18"/>
      <c r="L324" s="50"/>
    </row>
    <row r="325" spans="2:13" s="229" customFormat="1" ht="15.75" customHeight="1">
      <c r="B325" s="85" t="s">
        <v>40</v>
      </c>
      <c r="C325" s="74" t="s">
        <v>41</v>
      </c>
      <c r="D325" s="116" t="s">
        <v>42</v>
      </c>
      <c r="E325" s="116" t="s">
        <v>43</v>
      </c>
      <c r="F325" s="116" t="s">
        <v>44</v>
      </c>
      <c r="G325" s="22"/>
      <c r="H325" s="85" t="s">
        <v>40</v>
      </c>
      <c r="I325" s="74" t="s">
        <v>41</v>
      </c>
      <c r="J325" s="115" t="s">
        <v>42</v>
      </c>
      <c r="K325" s="116" t="s">
        <v>43</v>
      </c>
      <c r="L325" s="74" t="s">
        <v>44</v>
      </c>
      <c r="M325" s="226"/>
    </row>
    <row r="326" spans="2:13" s="229" customFormat="1" ht="15.75" customHeight="1">
      <c r="B326" s="71" t="s">
        <v>45</v>
      </c>
      <c r="C326" s="82" t="s">
        <v>45</v>
      </c>
      <c r="D326" s="218" t="e">
        <f>IF(#REF!="","―",#REF!)</f>
        <v>#REF!</v>
      </c>
      <c r="E326" s="219" t="e">
        <f>IF(#REF!="","―",#REF!)</f>
        <v>#REF!</v>
      </c>
      <c r="F326" s="219" t="e">
        <f>IF(#REF!="","―",#REF!)</f>
        <v>#REF!</v>
      </c>
      <c r="G326" s="231"/>
      <c r="H326" s="129" t="s">
        <v>45</v>
      </c>
      <c r="I326" s="130" t="s">
        <v>45</v>
      </c>
      <c r="J326" s="223" t="e">
        <f>IF(#REF!="","―",#REF!)</f>
        <v>#REF!</v>
      </c>
      <c r="K326" s="221" t="e">
        <f>IF(#REF!="","―",#REF!)</f>
        <v>#REF!</v>
      </c>
      <c r="L326" s="219" t="e">
        <f>IF(#REF!="","―",#REF!)</f>
        <v>#REF!</v>
      </c>
      <c r="M326" s="226"/>
    </row>
    <row r="327" spans="2:13" s="229" customFormat="1" ht="15.75" customHeight="1">
      <c r="B327" s="69" t="s">
        <v>46</v>
      </c>
      <c r="C327" s="78" t="s">
        <v>47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231"/>
      <c r="H327" s="131" t="s">
        <v>46</v>
      </c>
      <c r="I327" s="132" t="s">
        <v>47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226"/>
    </row>
    <row r="328" spans="2:13" s="229" customFormat="1" ht="15.75" customHeight="1">
      <c r="B328" s="69"/>
      <c r="C328" s="78" t="s">
        <v>48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231"/>
      <c r="H328" s="131"/>
      <c r="I328" s="132" t="s">
        <v>48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226"/>
    </row>
    <row r="329" spans="2:16" s="229" customFormat="1" ht="15.75" customHeight="1">
      <c r="B329" s="69"/>
      <c r="C329" s="78" t="s">
        <v>49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231"/>
      <c r="H329" s="131"/>
      <c r="I329" s="132" t="s">
        <v>49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226"/>
      <c r="N329" s="232"/>
      <c r="O329" s="232"/>
      <c r="P329" s="232"/>
    </row>
    <row r="330" spans="2:16" s="229" customFormat="1" ht="15.75" customHeight="1">
      <c r="B330" s="69"/>
      <c r="C330" s="78" t="s">
        <v>50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231"/>
      <c r="H330" s="131"/>
      <c r="I330" s="132" t="s">
        <v>50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226"/>
      <c r="N330" s="187"/>
      <c r="O330" s="187"/>
      <c r="P330" s="187"/>
    </row>
    <row r="331" spans="2:16" s="229" customFormat="1" ht="15.75" customHeight="1">
      <c r="B331" s="69"/>
      <c r="C331" s="78" t="s">
        <v>51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231"/>
      <c r="H331" s="131"/>
      <c r="I331" s="132" t="s">
        <v>51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226"/>
      <c r="N331" s="187"/>
      <c r="O331" s="187"/>
      <c r="P331" s="187"/>
    </row>
    <row r="332" spans="2:16" s="229" customFormat="1" ht="15.75" customHeight="1">
      <c r="B332" s="71"/>
      <c r="C332" s="82" t="s">
        <v>52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231"/>
      <c r="H332" s="129"/>
      <c r="I332" s="130" t="s">
        <v>52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226"/>
      <c r="N332" s="187"/>
      <c r="O332" s="187"/>
      <c r="P332" s="187"/>
    </row>
    <row r="333" spans="2:16" s="229" customFormat="1" ht="15.75" customHeight="1">
      <c r="B333" s="69" t="s">
        <v>53</v>
      </c>
      <c r="C333" s="78" t="s">
        <v>188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231"/>
      <c r="H333" s="131" t="s">
        <v>53</v>
      </c>
      <c r="I333" s="78" t="s">
        <v>188</v>
      </c>
      <c r="J333" s="224" t="e">
        <f>IF(#REF!="","―",#REF!)</f>
        <v>#REF!</v>
      </c>
      <c r="K333" s="220" t="e">
        <f>IF(#REF!="","―",#REF!)</f>
        <v>#REF!</v>
      </c>
      <c r="L333" s="221" t="e">
        <f>IF(#REF!="","―",#REF!)</f>
        <v>#REF!</v>
      </c>
      <c r="M333" s="226"/>
      <c r="N333" s="232"/>
      <c r="O333" s="232"/>
      <c r="P333" s="232"/>
    </row>
    <row r="334" spans="2:16" s="229" customFormat="1" ht="15.75" customHeight="1">
      <c r="B334" s="69"/>
      <c r="C334" s="78" t="s">
        <v>54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231"/>
      <c r="H334" s="131"/>
      <c r="I334" s="78" t="s">
        <v>54</v>
      </c>
      <c r="J334" s="224" t="e">
        <f>IF(#REF!="","―",#REF!)</f>
        <v>#REF!</v>
      </c>
      <c r="K334" s="220" t="e">
        <f>IF(#REF!="","―",#REF!)</f>
        <v>#REF!</v>
      </c>
      <c r="L334" s="220" t="e">
        <f>IF(#REF!="","―",#REF!)</f>
        <v>#REF!</v>
      </c>
      <c r="M334" s="226"/>
      <c r="N334" s="232"/>
      <c r="O334" s="232"/>
      <c r="P334" s="232"/>
    </row>
    <row r="335" spans="2:16" s="229" customFormat="1" ht="15.75" customHeight="1">
      <c r="B335" s="69"/>
      <c r="C335" s="78" t="s">
        <v>189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231"/>
      <c r="H335" s="131"/>
      <c r="I335" s="78" t="s">
        <v>189</v>
      </c>
      <c r="J335" s="224" t="e">
        <f>IF(#REF!="","―",#REF!)</f>
        <v>#REF!</v>
      </c>
      <c r="K335" s="220" t="e">
        <f>IF(#REF!="","―",#REF!)</f>
        <v>#REF!</v>
      </c>
      <c r="L335" s="220" t="e">
        <f>IF(#REF!="","―",#REF!)</f>
        <v>#REF!</v>
      </c>
      <c r="M335" s="226"/>
      <c r="N335" s="232"/>
      <c r="O335" s="232"/>
      <c r="P335" s="232"/>
    </row>
    <row r="336" spans="2:16" s="229" customFormat="1" ht="15.75" customHeight="1">
      <c r="B336" s="69"/>
      <c r="C336" s="78" t="s">
        <v>190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231"/>
      <c r="H336" s="131"/>
      <c r="I336" s="78" t="s">
        <v>190</v>
      </c>
      <c r="J336" s="224" t="e">
        <f>IF(#REF!="","―",#REF!)</f>
        <v>#REF!</v>
      </c>
      <c r="K336" s="220" t="e">
        <f>IF(#REF!="","―",#REF!)</f>
        <v>#REF!</v>
      </c>
      <c r="L336" s="220" t="e">
        <f>IF(#REF!="","―",#REF!)</f>
        <v>#REF!</v>
      </c>
      <c r="M336" s="226"/>
      <c r="N336" s="232"/>
      <c r="O336" s="232"/>
      <c r="P336" s="232"/>
    </row>
    <row r="337" spans="2:16" s="229" customFormat="1" ht="15.75" customHeight="1">
      <c r="B337" s="69"/>
      <c r="C337" s="78" t="s">
        <v>191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231"/>
      <c r="H337" s="131"/>
      <c r="I337" s="78" t="s">
        <v>191</v>
      </c>
      <c r="J337" s="224" t="e">
        <f>IF(#REF!="","―",#REF!)</f>
        <v>#REF!</v>
      </c>
      <c r="K337" s="220" t="e">
        <f>IF(#REF!="","―",#REF!)</f>
        <v>#REF!</v>
      </c>
      <c r="L337" s="220" t="e">
        <f>IF(#REF!="","―",#REF!)</f>
        <v>#REF!</v>
      </c>
      <c r="M337" s="226"/>
      <c r="N337" s="232"/>
      <c r="O337" s="232"/>
      <c r="P337" s="232"/>
    </row>
    <row r="338" spans="2:16" s="229" customFormat="1" ht="15.75" customHeight="1">
      <c r="B338" s="69"/>
      <c r="C338" s="78" t="s">
        <v>55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231"/>
      <c r="H338" s="131"/>
      <c r="I338" s="78" t="s">
        <v>55</v>
      </c>
      <c r="J338" s="224" t="e">
        <f>IF(#REF!="","―",#REF!)</f>
        <v>#REF!</v>
      </c>
      <c r="K338" s="220" t="e">
        <f>IF(#REF!="","―",#REF!)</f>
        <v>#REF!</v>
      </c>
      <c r="L338" s="220" t="e">
        <f>IF(#REF!="","―",#REF!)</f>
        <v>#REF!</v>
      </c>
      <c r="M338" s="226"/>
      <c r="N338" s="232"/>
      <c r="O338" s="232"/>
      <c r="P338" s="232"/>
    </row>
    <row r="339" spans="2:16" s="229" customFormat="1" ht="15.75" customHeight="1">
      <c r="B339" s="69"/>
      <c r="C339" s="78" t="s">
        <v>192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231"/>
      <c r="H339" s="131"/>
      <c r="I339" s="78" t="s">
        <v>192</v>
      </c>
      <c r="J339" s="224" t="e">
        <f>IF(#REF!="","―",#REF!)</f>
        <v>#REF!</v>
      </c>
      <c r="K339" s="220" t="e">
        <f>IF(#REF!="","―",#REF!)</f>
        <v>#REF!</v>
      </c>
      <c r="L339" s="220" t="e">
        <f>IF(#REF!="","―",#REF!)</f>
        <v>#REF!</v>
      </c>
      <c r="M339" s="226"/>
      <c r="N339" s="232"/>
      <c r="O339" s="232"/>
      <c r="P339" s="232"/>
    </row>
    <row r="340" spans="2:16" s="229" customFormat="1" ht="15.75" customHeight="1">
      <c r="B340" s="69"/>
      <c r="C340" s="78" t="s">
        <v>56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231"/>
      <c r="H340" s="131"/>
      <c r="I340" s="78" t="s">
        <v>56</v>
      </c>
      <c r="J340" s="224" t="e">
        <f>IF(#REF!="","―",#REF!)</f>
        <v>#REF!</v>
      </c>
      <c r="K340" s="220" t="e">
        <f>IF(#REF!="","―",#REF!)</f>
        <v>#REF!</v>
      </c>
      <c r="L340" s="220" t="e">
        <f>IF(#REF!="","―",#REF!)</f>
        <v>#REF!</v>
      </c>
      <c r="M340" s="226"/>
      <c r="N340" s="232"/>
      <c r="O340" s="232"/>
      <c r="P340" s="232"/>
    </row>
    <row r="341" spans="2:16" s="229" customFormat="1" ht="15.75" customHeight="1">
      <c r="B341" s="71"/>
      <c r="C341" s="82" t="s">
        <v>193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231"/>
      <c r="H341" s="129"/>
      <c r="I341" s="82" t="s">
        <v>193</v>
      </c>
      <c r="J341" s="225" t="e">
        <f>IF(#REF!="","―",#REF!)</f>
        <v>#REF!</v>
      </c>
      <c r="K341" s="222" t="e">
        <f>IF(#REF!="","―",#REF!)</f>
        <v>#REF!</v>
      </c>
      <c r="L341" s="222" t="e">
        <f>IF(#REF!="","―",#REF!)</f>
        <v>#REF!</v>
      </c>
      <c r="M341" s="226"/>
      <c r="N341" s="187"/>
      <c r="O341" s="187"/>
      <c r="P341" s="188"/>
    </row>
    <row r="342" spans="2:16" s="229" customFormat="1" ht="15.75" customHeight="1">
      <c r="B342" s="69" t="s">
        <v>57</v>
      </c>
      <c r="C342" s="78" t="s">
        <v>58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231"/>
      <c r="H342" s="131" t="s">
        <v>57</v>
      </c>
      <c r="I342" s="132" t="s">
        <v>58</v>
      </c>
      <c r="J342" s="223" t="e">
        <f>IF(#REF!="","―",#REF!)</f>
        <v>#REF!</v>
      </c>
      <c r="K342" s="221" t="e">
        <f>IF(#REF!="","―",#REF!)</f>
        <v>#REF!</v>
      </c>
      <c r="L342" s="221" t="e">
        <f>IF(#REF!="","―",#REF!)</f>
        <v>#REF!</v>
      </c>
      <c r="M342" s="226"/>
      <c r="N342" s="187"/>
      <c r="O342" s="187"/>
      <c r="P342" s="188"/>
    </row>
    <row r="343" spans="2:16" s="229" customFormat="1" ht="15.75" customHeight="1">
      <c r="B343" s="69"/>
      <c r="C343" s="78" t="s">
        <v>59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231"/>
      <c r="H343" s="131"/>
      <c r="I343" s="132" t="s">
        <v>59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226"/>
      <c r="N343" s="187"/>
      <c r="O343" s="187"/>
      <c r="P343" s="188"/>
    </row>
    <row r="344" spans="2:13" s="229" customFormat="1" ht="15.75" customHeight="1">
      <c r="B344" s="71"/>
      <c r="C344" s="82" t="s">
        <v>60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231"/>
      <c r="H344" s="129"/>
      <c r="I344" s="130" t="s">
        <v>60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226"/>
    </row>
    <row r="345" spans="2:13" s="229" customFormat="1" ht="15.75" customHeight="1">
      <c r="B345" s="69" t="s">
        <v>61</v>
      </c>
      <c r="C345" s="78" t="s">
        <v>62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231"/>
      <c r="H345" s="131" t="s">
        <v>61</v>
      </c>
      <c r="I345" s="132" t="s">
        <v>62</v>
      </c>
      <c r="J345" s="224" t="e">
        <f>IF(#REF!="","―",#REF!)</f>
        <v>#REF!</v>
      </c>
      <c r="K345" s="220" t="e">
        <f>IF(#REF!="","―",#REF!)</f>
        <v>#REF!</v>
      </c>
      <c r="L345" s="221" t="e">
        <f>IF(#REF!="","―",#REF!)</f>
        <v>#REF!</v>
      </c>
      <c r="M345" s="226"/>
    </row>
    <row r="346" spans="2:13" s="229" customFormat="1" ht="15.75" customHeight="1">
      <c r="B346" s="69"/>
      <c r="C346" s="78" t="s">
        <v>63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231"/>
      <c r="H346" s="131"/>
      <c r="I346" s="132" t="s">
        <v>63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226"/>
    </row>
    <row r="347" spans="2:13" s="229" customFormat="1" ht="15.75" customHeight="1">
      <c r="B347" s="69"/>
      <c r="C347" s="78" t="s">
        <v>64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231"/>
      <c r="H347" s="131"/>
      <c r="I347" s="132" t="s">
        <v>64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226"/>
    </row>
    <row r="348" spans="2:13" s="229" customFormat="1" ht="15.75" customHeight="1">
      <c r="B348" s="71"/>
      <c r="C348" s="82" t="s">
        <v>65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231"/>
      <c r="H348" s="129"/>
      <c r="I348" s="130" t="s">
        <v>65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226"/>
    </row>
    <row r="349" spans="2:13" s="229" customFormat="1" ht="15.75" customHeight="1">
      <c r="B349" s="69" t="s">
        <v>66</v>
      </c>
      <c r="C349" s="78" t="s">
        <v>67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231"/>
      <c r="H349" s="131" t="s">
        <v>66</v>
      </c>
      <c r="I349" s="132" t="s">
        <v>67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226"/>
    </row>
    <row r="350" spans="2:13" s="229" customFormat="1" ht="15.75" customHeight="1">
      <c r="B350" s="69"/>
      <c r="C350" s="78" t="s">
        <v>68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231"/>
      <c r="H350" s="131"/>
      <c r="I350" s="132" t="s">
        <v>68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226"/>
    </row>
    <row r="351" spans="2:13" s="229" customFormat="1" ht="15.75" customHeight="1">
      <c r="B351" s="69"/>
      <c r="C351" s="78" t="s">
        <v>69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231"/>
      <c r="H351" s="131"/>
      <c r="I351" s="132" t="s">
        <v>69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226"/>
    </row>
    <row r="352" spans="2:13" s="229" customFormat="1" ht="15.75" customHeight="1">
      <c r="B352" s="69"/>
      <c r="C352" s="78" t="s">
        <v>70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231"/>
      <c r="H352" s="131"/>
      <c r="I352" s="132" t="s">
        <v>70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226"/>
    </row>
    <row r="353" spans="2:13" s="229" customFormat="1" ht="15.75" customHeight="1">
      <c r="B353" s="69"/>
      <c r="C353" s="78" t="s">
        <v>71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231"/>
      <c r="H353" s="131"/>
      <c r="I353" s="132" t="s">
        <v>71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226"/>
    </row>
    <row r="354" spans="2:13" s="229" customFormat="1" ht="15.75" customHeight="1">
      <c r="B354" s="69"/>
      <c r="C354" s="78" t="s">
        <v>72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231"/>
      <c r="H354" s="131"/>
      <c r="I354" s="132" t="s">
        <v>72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226"/>
    </row>
    <row r="355" spans="2:13" s="229" customFormat="1" ht="15.75" customHeight="1">
      <c r="B355" s="71"/>
      <c r="C355" s="82" t="s">
        <v>73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231"/>
      <c r="H355" s="129"/>
      <c r="I355" s="130" t="s">
        <v>73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226"/>
    </row>
    <row r="356" spans="2:13" s="229" customFormat="1" ht="15.75" customHeight="1">
      <c r="B356" s="69" t="s">
        <v>74</v>
      </c>
      <c r="C356" s="78" t="s">
        <v>75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231"/>
      <c r="H356" s="131" t="s">
        <v>74</v>
      </c>
      <c r="I356" s="132" t="s">
        <v>75</v>
      </c>
      <c r="J356" s="224" t="e">
        <f>IF(#REF!="","―",#REF!)</f>
        <v>#REF!</v>
      </c>
      <c r="K356" s="220" t="e">
        <f>IF(#REF!="","―",#REF!)</f>
        <v>#REF!</v>
      </c>
      <c r="L356" s="221" t="e">
        <f>IF(#REF!="","―",#REF!)</f>
        <v>#REF!</v>
      </c>
      <c r="M356" s="226"/>
    </row>
    <row r="357" spans="2:13" s="229" customFormat="1" ht="15.75" customHeight="1">
      <c r="B357" s="69"/>
      <c r="C357" s="78" t="s">
        <v>76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231"/>
      <c r="H357" s="131"/>
      <c r="I357" s="132" t="s">
        <v>76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226"/>
    </row>
    <row r="358" spans="2:13" s="229" customFormat="1" ht="15.75" customHeight="1">
      <c r="B358" s="69"/>
      <c r="C358" s="78" t="s">
        <v>77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231"/>
      <c r="H358" s="131"/>
      <c r="I358" s="132" t="s">
        <v>77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226"/>
    </row>
    <row r="359" spans="2:13" s="229" customFormat="1" ht="15.75" customHeight="1">
      <c r="B359" s="69"/>
      <c r="C359" s="78" t="s">
        <v>78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231"/>
      <c r="H359" s="131"/>
      <c r="I359" s="132" t="s">
        <v>78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226"/>
    </row>
    <row r="360" spans="2:13" s="229" customFormat="1" ht="15.75" customHeight="1">
      <c r="B360" s="71"/>
      <c r="C360" s="82" t="s">
        <v>79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231"/>
      <c r="H360" s="129"/>
      <c r="I360" s="130" t="s">
        <v>79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226"/>
    </row>
    <row r="361" spans="2:13" s="229" customFormat="1" ht="15.75" customHeight="1">
      <c r="B361" s="69" t="s">
        <v>80</v>
      </c>
      <c r="C361" s="78" t="s">
        <v>81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231"/>
      <c r="H361" s="131" t="s">
        <v>80</v>
      </c>
      <c r="I361" s="132" t="s">
        <v>81</v>
      </c>
      <c r="J361" s="223" t="e">
        <f>IF(#REF!="","―",#REF!)</f>
        <v>#REF!</v>
      </c>
      <c r="K361" s="221" t="e">
        <f>IF(#REF!="","―",#REF!)</f>
        <v>#REF!</v>
      </c>
      <c r="L361" s="221" t="e">
        <f>IF(#REF!="","―",#REF!)</f>
        <v>#REF!</v>
      </c>
      <c r="M361" s="226"/>
    </row>
    <row r="362" spans="2:13" s="229" customFormat="1" ht="15.75" customHeight="1">
      <c r="B362" s="69"/>
      <c r="C362" s="78" t="s">
        <v>82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231"/>
      <c r="H362" s="131"/>
      <c r="I362" s="132" t="s">
        <v>82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226"/>
    </row>
    <row r="363" spans="2:13" s="229" customFormat="1" ht="15.75" customHeight="1">
      <c r="B363" s="69"/>
      <c r="C363" s="78" t="s">
        <v>83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231"/>
      <c r="H363" s="131"/>
      <c r="I363" s="132" t="s">
        <v>83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226"/>
    </row>
    <row r="364" spans="2:13" s="229" customFormat="1" ht="15.75" customHeight="1">
      <c r="B364" s="71"/>
      <c r="C364" s="82" t="s">
        <v>84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231"/>
      <c r="H364" s="129"/>
      <c r="I364" s="130" t="s">
        <v>84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226"/>
    </row>
    <row r="365" spans="2:13" s="229" customFormat="1" ht="15.75" customHeight="1">
      <c r="B365" s="69" t="s">
        <v>85</v>
      </c>
      <c r="C365" s="78" t="s">
        <v>86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231"/>
      <c r="H365" s="131" t="s">
        <v>85</v>
      </c>
      <c r="I365" s="78" t="s">
        <v>86</v>
      </c>
      <c r="J365" s="224" t="e">
        <f>IF(#REF!="","―",#REF!)</f>
        <v>#REF!</v>
      </c>
      <c r="K365" s="220" t="e">
        <f>IF(#REF!="","―",#REF!)</f>
        <v>#REF!</v>
      </c>
      <c r="L365" s="220" t="e">
        <f>IF(#REF!="","―",#REF!)</f>
        <v>#REF!</v>
      </c>
      <c r="M365" s="226"/>
    </row>
    <row r="366" spans="2:13" s="229" customFormat="1" ht="15.75" customHeight="1">
      <c r="B366" s="69"/>
      <c r="C366" s="78" t="s">
        <v>194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231"/>
      <c r="H366" s="131"/>
      <c r="I366" s="78" t="s">
        <v>194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226"/>
    </row>
    <row r="367" spans="2:13" s="229" customFormat="1" ht="15.75" customHeight="1">
      <c r="B367" s="69"/>
      <c r="C367" s="78" t="s">
        <v>195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231"/>
      <c r="H367" s="131"/>
      <c r="I367" s="78" t="s">
        <v>195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226"/>
    </row>
    <row r="368" spans="2:13" s="229" customFormat="1" ht="15.75" customHeight="1">
      <c r="B368" s="69"/>
      <c r="C368" s="78" t="s">
        <v>196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231"/>
      <c r="H368" s="131"/>
      <c r="I368" s="78" t="s">
        <v>196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226"/>
    </row>
    <row r="369" spans="2:13" s="229" customFormat="1" ht="15.75" customHeight="1">
      <c r="B369" s="69"/>
      <c r="C369" s="78" t="s">
        <v>197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231"/>
      <c r="H369" s="131"/>
      <c r="I369" s="78" t="s">
        <v>197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226"/>
    </row>
    <row r="370" spans="2:13" s="229" customFormat="1" ht="15.75" customHeight="1">
      <c r="B370" s="69"/>
      <c r="C370" s="78" t="s">
        <v>87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231"/>
      <c r="H370" s="131"/>
      <c r="I370" s="78" t="s">
        <v>87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226"/>
    </row>
    <row r="371" spans="2:13" s="229" customFormat="1" ht="15.75" customHeight="1">
      <c r="B371" s="69"/>
      <c r="C371" s="78" t="s">
        <v>198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231"/>
      <c r="H371" s="131"/>
      <c r="I371" s="78" t="s">
        <v>198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226"/>
    </row>
    <row r="372" spans="2:13" s="229" customFormat="1" ht="15.75" customHeight="1">
      <c r="B372" s="71"/>
      <c r="C372" s="82" t="s">
        <v>88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231"/>
      <c r="H372" s="129"/>
      <c r="I372" s="82" t="s">
        <v>88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226"/>
    </row>
    <row r="373" spans="2:13" s="229" customFormat="1" ht="15.75" customHeight="1">
      <c r="B373" s="24"/>
      <c r="C373" s="24"/>
      <c r="D373" s="23"/>
      <c r="E373" s="23"/>
      <c r="F373" s="23"/>
      <c r="G373" s="22"/>
      <c r="H373" s="24"/>
      <c r="I373" s="24"/>
      <c r="J373" s="23"/>
      <c r="K373" s="23"/>
      <c r="L373" s="23"/>
      <c r="M373" s="226"/>
    </row>
    <row r="374" spans="2:13" s="229" customFormat="1" ht="15.75" customHeight="1">
      <c r="B374" s="83"/>
      <c r="C374" s="84"/>
      <c r="D374" s="75" t="s">
        <v>42</v>
      </c>
      <c r="E374" s="119" t="s">
        <v>43</v>
      </c>
      <c r="F374" s="76" t="s">
        <v>44</v>
      </c>
      <c r="G374" s="22"/>
      <c r="H374" s="83"/>
      <c r="I374" s="84"/>
      <c r="J374" s="75" t="s">
        <v>42</v>
      </c>
      <c r="K374" s="119" t="s">
        <v>43</v>
      </c>
      <c r="L374" s="76" t="s">
        <v>44</v>
      </c>
      <c r="M374" s="226"/>
    </row>
    <row r="375" spans="2:13" s="229" customFormat="1" ht="15.75" customHeight="1">
      <c r="B375" s="77" t="s">
        <v>89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22"/>
      <c r="H375" s="77" t="s">
        <v>89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226"/>
    </row>
    <row r="376" spans="2:13" s="229" customFormat="1" ht="15.75" customHeight="1">
      <c r="B376" s="79" t="s">
        <v>90</v>
      </c>
      <c r="C376" s="80"/>
      <c r="D376" s="208">
        <f>'表-２_各〈全国、被災3県〉平均値'!D97</f>
        <v>3.71</v>
      </c>
      <c r="E376" s="209">
        <f>'表-２_各〈全国、被災3県〉平均値'!E97</f>
        <v>3.04</v>
      </c>
      <c r="F376" s="126">
        <f>'表-２_各〈全国、被災3県〉平均値'!F97</f>
        <v>2.14</v>
      </c>
      <c r="G376" s="22"/>
      <c r="H376" s="79" t="s">
        <v>90</v>
      </c>
      <c r="I376" s="80"/>
      <c r="J376" s="208">
        <f>'表-２_各〈全国、被災3県〉平均値'!J97</f>
        <v>3.7</v>
      </c>
      <c r="K376" s="209">
        <f>'表-２_各〈全国、被災3県〉平均値'!K97</f>
        <v>3.15</v>
      </c>
      <c r="L376" s="126">
        <f>'表-２_各〈全国、被災3県〉平均値'!L97</f>
        <v>2.23</v>
      </c>
      <c r="M376" s="226"/>
    </row>
    <row r="377" spans="2:13" s="229" customFormat="1" ht="15.75" customHeight="1">
      <c r="B377" s="79" t="s">
        <v>91</v>
      </c>
      <c r="C377" s="80"/>
      <c r="D377" s="208" t="s">
        <v>27</v>
      </c>
      <c r="E377" s="209" t="s">
        <v>27</v>
      </c>
      <c r="F377" s="126" t="s">
        <v>27</v>
      </c>
      <c r="G377" s="22"/>
      <c r="H377" s="79" t="s">
        <v>91</v>
      </c>
      <c r="I377" s="80"/>
      <c r="J377" s="208" t="s">
        <v>27</v>
      </c>
      <c r="K377" s="209" t="s">
        <v>27</v>
      </c>
      <c r="L377" s="126" t="s">
        <v>27</v>
      </c>
      <c r="M377" s="226"/>
    </row>
    <row r="378" spans="2:13" s="229" customFormat="1" ht="15.75" customHeight="1">
      <c r="B378" s="81" t="s">
        <v>92</v>
      </c>
      <c r="C378" s="82"/>
      <c r="D378" s="210" t="s">
        <v>27</v>
      </c>
      <c r="E378" s="211" t="s">
        <v>27</v>
      </c>
      <c r="F378" s="127" t="s">
        <v>27</v>
      </c>
      <c r="G378" s="22"/>
      <c r="H378" s="81" t="s">
        <v>92</v>
      </c>
      <c r="I378" s="82"/>
      <c r="J378" s="210" t="s">
        <v>27</v>
      </c>
      <c r="K378" s="211" t="s">
        <v>27</v>
      </c>
      <c r="L378" s="127" t="s">
        <v>27</v>
      </c>
      <c r="M378" s="226"/>
    </row>
    <row r="379" spans="2:13" s="229" customFormat="1" ht="15.75" customHeight="1">
      <c r="B379" s="24"/>
      <c r="C379" s="24"/>
      <c r="D379" s="23"/>
      <c r="E379" s="23"/>
      <c r="F379" s="23"/>
      <c r="G379" s="22"/>
      <c r="H379" s="24"/>
      <c r="I379" s="24"/>
      <c r="J379" s="23"/>
      <c r="K379" s="23"/>
      <c r="L379" s="23"/>
      <c r="M379" s="226"/>
    </row>
    <row r="380" spans="2:13" s="229" customFormat="1" ht="15.75" customHeight="1">
      <c r="B380" s="22" t="s">
        <v>93</v>
      </c>
      <c r="C380" s="22"/>
      <c r="D380" s="23"/>
      <c r="E380" s="23"/>
      <c r="F380" s="23"/>
      <c r="G380" s="22"/>
      <c r="H380" s="22" t="s">
        <v>93</v>
      </c>
      <c r="I380" s="22"/>
      <c r="J380" s="23"/>
      <c r="K380" s="23"/>
      <c r="L380" s="23"/>
      <c r="M380" s="226"/>
    </row>
    <row r="381" spans="2:13" s="229" customFormat="1" ht="15.75" customHeight="1">
      <c r="B381" s="73" t="s">
        <v>94</v>
      </c>
      <c r="C381" s="74"/>
      <c r="D381" s="75" t="s">
        <v>42</v>
      </c>
      <c r="E381" s="119" t="s">
        <v>43</v>
      </c>
      <c r="F381" s="76" t="s">
        <v>44</v>
      </c>
      <c r="G381" s="22"/>
      <c r="H381" s="73" t="s">
        <v>94</v>
      </c>
      <c r="I381" s="74"/>
      <c r="J381" s="75" t="s">
        <v>42</v>
      </c>
      <c r="K381" s="119" t="s">
        <v>43</v>
      </c>
      <c r="L381" s="76" t="s">
        <v>44</v>
      </c>
      <c r="M381" s="226"/>
    </row>
    <row r="382" spans="2:13" s="229" customFormat="1" ht="15.75" customHeight="1">
      <c r="B382" s="69" t="s">
        <v>45</v>
      </c>
      <c r="C382" s="70" t="s">
        <v>95</v>
      </c>
      <c r="D382" s="88">
        <f>'表-２_地域別平均値'!M196</f>
        <v>4.2</v>
      </c>
      <c r="E382" s="118">
        <f>'表-２_地域別平均値'!N196</f>
        <v>3.1</v>
      </c>
      <c r="F382" s="87">
        <f>'表-２_地域別平均値'!O196</f>
        <v>2.3</v>
      </c>
      <c r="G382" s="22"/>
      <c r="H382" s="69" t="s">
        <v>45</v>
      </c>
      <c r="I382" s="70" t="s">
        <v>95</v>
      </c>
      <c r="J382" s="88">
        <f>'表-２_地域別平均値'!M205</f>
        <v>4.2</v>
      </c>
      <c r="K382" s="118">
        <f>'表-２_地域別平均値'!N205</f>
        <v>3.2</v>
      </c>
      <c r="L382" s="87">
        <f>'表-２_地域別平均値'!O205</f>
        <v>2.4</v>
      </c>
      <c r="M382" s="226"/>
    </row>
    <row r="383" spans="2:13" s="229" customFormat="1" ht="15.75" customHeight="1">
      <c r="B383" s="69" t="s">
        <v>46</v>
      </c>
      <c r="C383" s="70" t="s">
        <v>96</v>
      </c>
      <c r="D383" s="88">
        <f>'表-２_地域別平均値'!M197</f>
        <v>3.8</v>
      </c>
      <c r="E383" s="118">
        <f>'表-２_地域別平均値'!N197</f>
        <v>3.1</v>
      </c>
      <c r="F383" s="87">
        <f>'表-２_地域別平均値'!O197</f>
        <v>2.2</v>
      </c>
      <c r="G383" s="22"/>
      <c r="H383" s="69" t="s">
        <v>46</v>
      </c>
      <c r="I383" s="70" t="s">
        <v>96</v>
      </c>
      <c r="J383" s="88">
        <f>'表-２_地域別平均値'!M206</f>
        <v>3.7</v>
      </c>
      <c r="K383" s="118">
        <f>'表-２_地域別平均値'!N206</f>
        <v>3.2</v>
      </c>
      <c r="L383" s="87">
        <f>'表-２_地域別平均値'!O206</f>
        <v>2.1</v>
      </c>
      <c r="M383" s="226"/>
    </row>
    <row r="384" spans="2:13" s="229" customFormat="1" ht="15.75" customHeight="1">
      <c r="B384" s="69" t="s">
        <v>53</v>
      </c>
      <c r="C384" s="70" t="s">
        <v>202</v>
      </c>
      <c r="D384" s="88">
        <f>'表-２_地域別平均値'!M198</f>
        <v>3.6</v>
      </c>
      <c r="E384" s="118">
        <f>'表-２_地域別平均値'!N198</f>
        <v>3</v>
      </c>
      <c r="F384" s="87">
        <f>'表-２_地域別平均値'!O198</f>
        <v>2.1</v>
      </c>
      <c r="G384" s="22"/>
      <c r="H384" s="69" t="s">
        <v>53</v>
      </c>
      <c r="I384" s="70" t="s">
        <v>202</v>
      </c>
      <c r="J384" s="88">
        <f>'表-２_地域別平均値'!M207</f>
        <v>3.7</v>
      </c>
      <c r="K384" s="118">
        <f>'表-２_地域別平均値'!N207</f>
        <v>3.1</v>
      </c>
      <c r="L384" s="87">
        <f>'表-２_地域別平均値'!O207</f>
        <v>2.2</v>
      </c>
      <c r="M384" s="226"/>
    </row>
    <row r="385" spans="2:13" s="229" customFormat="1" ht="15.75" customHeight="1">
      <c r="B385" s="69" t="s">
        <v>57</v>
      </c>
      <c r="C385" s="70" t="s">
        <v>97</v>
      </c>
      <c r="D385" s="88">
        <f>'表-２_地域別平均値'!M199</f>
        <v>3.5</v>
      </c>
      <c r="E385" s="118">
        <f>'表-２_地域別平均値'!N199</f>
        <v>2.9</v>
      </c>
      <c r="F385" s="87">
        <f>'表-２_地域別平均値'!O199</f>
        <v>2.2</v>
      </c>
      <c r="G385" s="22"/>
      <c r="H385" s="69" t="s">
        <v>57</v>
      </c>
      <c r="I385" s="70" t="s">
        <v>97</v>
      </c>
      <c r="J385" s="88">
        <f>'表-２_地域別平均値'!M208</f>
        <v>3.5</v>
      </c>
      <c r="K385" s="118">
        <f>'表-２_地域別平均値'!N208</f>
        <v>3.1</v>
      </c>
      <c r="L385" s="87">
        <f>'表-２_地域別平均値'!O208</f>
        <v>2.3</v>
      </c>
      <c r="M385" s="226"/>
    </row>
    <row r="386" spans="2:13" s="229" customFormat="1" ht="15.75" customHeight="1">
      <c r="B386" s="69" t="s">
        <v>61</v>
      </c>
      <c r="C386" s="70" t="s">
        <v>98</v>
      </c>
      <c r="D386" s="88">
        <f>'表-２_地域別平均値'!M200</f>
        <v>3.7</v>
      </c>
      <c r="E386" s="118">
        <f>'表-２_地域別平均値'!N200</f>
        <v>3</v>
      </c>
      <c r="F386" s="87">
        <f>'表-２_地域別平均値'!O200</f>
        <v>2.1</v>
      </c>
      <c r="G386" s="22"/>
      <c r="H386" s="69" t="s">
        <v>61</v>
      </c>
      <c r="I386" s="70" t="s">
        <v>98</v>
      </c>
      <c r="J386" s="88">
        <f>'表-２_地域別平均値'!M209</f>
        <v>3.7</v>
      </c>
      <c r="K386" s="118">
        <f>'表-２_地域別平均値'!N209</f>
        <v>3.2</v>
      </c>
      <c r="L386" s="87">
        <f>'表-２_地域別平均値'!O209</f>
        <v>2.1</v>
      </c>
      <c r="M386" s="226"/>
    </row>
    <row r="387" spans="2:13" s="229" customFormat="1" ht="15.75" customHeight="1">
      <c r="B387" s="69" t="s">
        <v>66</v>
      </c>
      <c r="C387" s="70" t="s">
        <v>99</v>
      </c>
      <c r="D387" s="88">
        <f>'表-２_地域別平均値'!M201</f>
        <v>3.6</v>
      </c>
      <c r="E387" s="118">
        <f>'表-２_地域別平均値'!N201</f>
        <v>2.9</v>
      </c>
      <c r="F387" s="87">
        <f>'表-２_地域別平均値'!O201</f>
        <v>1.8</v>
      </c>
      <c r="G387" s="22"/>
      <c r="H387" s="69" t="s">
        <v>66</v>
      </c>
      <c r="I387" s="70" t="s">
        <v>99</v>
      </c>
      <c r="J387" s="88">
        <f>'表-２_地域別平均値'!M210</f>
        <v>3.4</v>
      </c>
      <c r="K387" s="118">
        <f>'表-２_地域別平均値'!N210</f>
        <v>3</v>
      </c>
      <c r="L387" s="87">
        <f>'表-２_地域別平均値'!O210</f>
        <v>2</v>
      </c>
      <c r="M387" s="226"/>
    </row>
    <row r="388" spans="2:13" s="229" customFormat="1" ht="15.75" customHeight="1">
      <c r="B388" s="69" t="s">
        <v>74</v>
      </c>
      <c r="C388" s="70" t="s">
        <v>100</v>
      </c>
      <c r="D388" s="88">
        <f>'表-２_地域別平均値'!M202</f>
        <v>3.7</v>
      </c>
      <c r="E388" s="118">
        <f>'表-２_地域別平均値'!N202</f>
        <v>3.1</v>
      </c>
      <c r="F388" s="87">
        <f>'表-２_地域別平均値'!O202</f>
        <v>2.1</v>
      </c>
      <c r="G388" s="22"/>
      <c r="H388" s="69" t="s">
        <v>74</v>
      </c>
      <c r="I388" s="70" t="s">
        <v>100</v>
      </c>
      <c r="J388" s="88">
        <f>'表-２_地域別平均値'!M211</f>
        <v>3.7</v>
      </c>
      <c r="K388" s="118">
        <f>'表-２_地域別平均値'!N211</f>
        <v>3.2</v>
      </c>
      <c r="L388" s="87">
        <f>'表-２_地域別平均値'!O211</f>
        <v>2.2</v>
      </c>
      <c r="M388" s="226"/>
    </row>
    <row r="389" spans="2:13" s="229" customFormat="1" ht="15.75" customHeight="1">
      <c r="B389" s="69" t="s">
        <v>80</v>
      </c>
      <c r="C389" s="70" t="s">
        <v>98</v>
      </c>
      <c r="D389" s="88">
        <f>'表-２_地域別平均値'!M203</f>
        <v>3.5</v>
      </c>
      <c r="E389" s="118">
        <f>'表-２_地域別平均値'!N203</f>
        <v>2.9</v>
      </c>
      <c r="F389" s="87">
        <f>'表-２_地域別平均値'!O203</f>
        <v>1.9</v>
      </c>
      <c r="G389" s="22"/>
      <c r="H389" s="69" t="s">
        <v>80</v>
      </c>
      <c r="I389" s="70" t="s">
        <v>98</v>
      </c>
      <c r="J389" s="88">
        <f>'表-２_地域別平均値'!M212</f>
        <v>3.6</v>
      </c>
      <c r="K389" s="118">
        <f>'表-２_地域別平均値'!N212</f>
        <v>3</v>
      </c>
      <c r="L389" s="87">
        <f>'表-２_地域別平均値'!O212</f>
        <v>2</v>
      </c>
      <c r="M389" s="226"/>
    </row>
    <row r="390" spans="2:13" s="229" customFormat="1" ht="15.75" customHeight="1">
      <c r="B390" s="71" t="s">
        <v>85</v>
      </c>
      <c r="C390" s="72" t="s">
        <v>203</v>
      </c>
      <c r="D390" s="89">
        <f>'表-２_地域別平均値'!M204</f>
        <v>3.7</v>
      </c>
      <c r="E390" s="117">
        <f>'表-２_地域別平均値'!N204</f>
        <v>3.2</v>
      </c>
      <c r="F390" s="86">
        <f>'表-２_地域別平均値'!O204</f>
        <v>2.2</v>
      </c>
      <c r="G390" s="22"/>
      <c r="H390" s="71" t="s">
        <v>85</v>
      </c>
      <c r="I390" s="72" t="s">
        <v>203</v>
      </c>
      <c r="J390" s="89">
        <f>'表-２_地域別平均値'!M213</f>
        <v>3.6</v>
      </c>
      <c r="K390" s="117">
        <f>'表-２_地域別平均値'!N213</f>
        <v>3.3</v>
      </c>
      <c r="L390" s="86">
        <f>'表-２_地域別平均値'!O213</f>
        <v>2.3</v>
      </c>
      <c r="M390" s="226"/>
    </row>
    <row r="391" spans="2:12" ht="13.5" customHeight="1"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</row>
    <row r="392" spans="2:12" ht="13.5" customHeight="1">
      <c r="B392" s="233" t="s">
        <v>101</v>
      </c>
      <c r="C392" s="22"/>
      <c r="D392" s="22"/>
      <c r="E392" s="22"/>
      <c r="F392" s="22"/>
      <c r="G392" s="22"/>
      <c r="H392" s="22"/>
      <c r="I392" s="22"/>
      <c r="J392" s="22"/>
      <c r="K392" s="22"/>
      <c r="L392" s="22"/>
    </row>
    <row r="393" spans="2:12" ht="13.5" customHeight="1">
      <c r="B393" s="234" t="s">
        <v>102</v>
      </c>
      <c r="C393" s="573" t="s">
        <v>204</v>
      </c>
      <c r="D393" s="570"/>
      <c r="E393" s="570"/>
      <c r="F393" s="570"/>
      <c r="G393" s="570"/>
      <c r="H393" s="570"/>
      <c r="I393" s="570"/>
      <c r="J393" s="570"/>
      <c r="K393" s="570"/>
      <c r="L393" s="570"/>
    </row>
    <row r="394" spans="2:12" ht="13.5" customHeight="1">
      <c r="B394" s="22"/>
      <c r="C394" s="574" t="s">
        <v>205</v>
      </c>
      <c r="D394" s="574"/>
      <c r="E394" s="574"/>
      <c r="F394" s="574"/>
      <c r="G394" s="574"/>
      <c r="H394" s="574"/>
      <c r="I394" s="574"/>
      <c r="J394" s="574"/>
      <c r="K394" s="574"/>
      <c r="L394" s="574"/>
    </row>
    <row r="395" spans="2:12" ht="13.5" customHeight="1">
      <c r="B395" s="234" t="s">
        <v>103</v>
      </c>
      <c r="C395" s="573" t="s">
        <v>206</v>
      </c>
      <c r="D395" s="573"/>
      <c r="E395" s="573"/>
      <c r="F395" s="573"/>
      <c r="G395" s="573"/>
      <c r="H395" s="573"/>
      <c r="I395" s="573"/>
      <c r="J395" s="573"/>
      <c r="K395" s="573"/>
      <c r="L395" s="573"/>
    </row>
    <row r="396" spans="2:12" ht="13.5" customHeight="1">
      <c r="B396" s="22"/>
      <c r="C396" s="574" t="s">
        <v>173</v>
      </c>
      <c r="D396" s="574"/>
      <c r="E396" s="574"/>
      <c r="F396" s="574"/>
      <c r="G396" s="574"/>
      <c r="H396" s="574"/>
      <c r="I396" s="574"/>
      <c r="J396" s="574"/>
      <c r="K396" s="574"/>
      <c r="L396" s="574"/>
    </row>
    <row r="397" spans="2:12" ht="13.5" customHeight="1">
      <c r="B397" s="234" t="s">
        <v>104</v>
      </c>
      <c r="C397" s="573" t="s">
        <v>207</v>
      </c>
      <c r="D397" s="573"/>
      <c r="E397" s="573"/>
      <c r="F397" s="573"/>
      <c r="G397" s="573"/>
      <c r="H397" s="573"/>
      <c r="I397" s="573"/>
      <c r="J397" s="573"/>
      <c r="K397" s="573"/>
      <c r="L397" s="573"/>
    </row>
    <row r="398" spans="2:12" ht="13.5" customHeight="1">
      <c r="B398" s="22"/>
      <c r="C398" s="574" t="s">
        <v>208</v>
      </c>
      <c r="D398" s="574"/>
      <c r="E398" s="574"/>
      <c r="F398" s="574"/>
      <c r="G398" s="574"/>
      <c r="H398" s="574"/>
      <c r="I398" s="574"/>
      <c r="J398" s="574"/>
      <c r="K398" s="574"/>
      <c r="L398" s="574"/>
    </row>
    <row r="399" spans="2:12" ht="13.5" customHeight="1"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</row>
    <row r="400" spans="2:12" ht="13.5" customHeight="1"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</row>
    <row r="401" spans="2:12" ht="17.25" customHeight="1"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90" t="s">
        <v>217</v>
      </c>
    </row>
    <row r="402" spans="2:12" ht="27" customHeight="1">
      <c r="B402" s="19"/>
      <c r="C402" s="20"/>
      <c r="D402" s="235"/>
      <c r="E402" s="235"/>
      <c r="F402" s="235"/>
      <c r="G402" s="235"/>
      <c r="H402" s="235"/>
      <c r="I402" s="235"/>
      <c r="J402" s="235"/>
      <c r="K402" s="235"/>
      <c r="L402" s="235"/>
    </row>
    <row r="403" spans="2:12" ht="27" customHeight="1">
      <c r="B403" s="235"/>
      <c r="C403" s="235"/>
      <c r="D403" s="235"/>
      <c r="E403" s="235"/>
      <c r="F403" s="235"/>
      <c r="G403" s="235"/>
      <c r="H403" s="235"/>
      <c r="I403" s="235"/>
      <c r="J403" s="235"/>
      <c r="K403" s="235"/>
      <c r="L403" s="235"/>
    </row>
    <row r="404" spans="2:12" ht="27" customHeight="1">
      <c r="B404" s="50" t="s">
        <v>179</v>
      </c>
      <c r="C404" s="18"/>
      <c r="D404" s="18"/>
      <c r="E404" s="18"/>
      <c r="F404" s="51"/>
      <c r="G404" s="18"/>
      <c r="H404" s="50" t="s">
        <v>249</v>
      </c>
      <c r="I404" s="18"/>
      <c r="J404" s="18"/>
      <c r="K404" s="18"/>
      <c r="L404" s="50"/>
    </row>
    <row r="405" spans="2:13" s="229" customFormat="1" ht="15.75" customHeight="1">
      <c r="B405" s="85" t="s">
        <v>40</v>
      </c>
      <c r="C405" s="74" t="s">
        <v>41</v>
      </c>
      <c r="D405" s="116" t="s">
        <v>42</v>
      </c>
      <c r="E405" s="116" t="s">
        <v>43</v>
      </c>
      <c r="F405" s="116" t="s">
        <v>44</v>
      </c>
      <c r="G405" s="22"/>
      <c r="H405" s="85" t="s">
        <v>40</v>
      </c>
      <c r="I405" s="74" t="s">
        <v>41</v>
      </c>
      <c r="J405" s="115" t="s">
        <v>42</v>
      </c>
      <c r="K405" s="116" t="s">
        <v>43</v>
      </c>
      <c r="L405" s="74" t="s">
        <v>44</v>
      </c>
      <c r="M405" s="226"/>
    </row>
    <row r="406" spans="2:13" s="229" customFormat="1" ht="15.75" customHeight="1">
      <c r="B406" s="71" t="s">
        <v>45</v>
      </c>
      <c r="C406" s="82" t="s">
        <v>45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231"/>
      <c r="H406" s="129" t="s">
        <v>45</v>
      </c>
      <c r="I406" s="130" t="s">
        <v>45</v>
      </c>
      <c r="J406" s="261" t="e">
        <f>IF(#REF!="","―",#REF!)</f>
        <v>#REF!</v>
      </c>
      <c r="K406" s="266" t="e">
        <f>IF(#REF!="","―",#REF!)</f>
        <v>#REF!</v>
      </c>
      <c r="L406" s="266" t="e">
        <f>IF(#REF!="","―",#REF!)</f>
        <v>#REF!</v>
      </c>
      <c r="M406" s="226"/>
    </row>
    <row r="407" spans="2:13" s="229" customFormat="1" ht="15.75" customHeight="1">
      <c r="B407" s="69" t="s">
        <v>46</v>
      </c>
      <c r="C407" s="78" t="s">
        <v>47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231"/>
      <c r="H407" s="131" t="s">
        <v>46</v>
      </c>
      <c r="I407" s="132" t="s">
        <v>47</v>
      </c>
      <c r="J407" s="262" t="e">
        <f>IF(#REF!="","―",#REF!)</f>
        <v>#REF!</v>
      </c>
      <c r="K407" s="263" t="e">
        <f>IF(#REF!="","―",#REF!)</f>
        <v>#REF!</v>
      </c>
      <c r="L407" s="263" t="e">
        <f>IF(#REF!="","―",#REF!)</f>
        <v>#REF!</v>
      </c>
      <c r="M407" s="226"/>
    </row>
    <row r="408" spans="2:13" s="229" customFormat="1" ht="15.75" customHeight="1">
      <c r="B408" s="69"/>
      <c r="C408" s="78" t="s">
        <v>48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231"/>
      <c r="H408" s="131"/>
      <c r="I408" s="132" t="s">
        <v>48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226"/>
    </row>
    <row r="409" spans="2:13" s="229" customFormat="1" ht="15.75" customHeight="1">
      <c r="B409" s="69"/>
      <c r="C409" s="78" t="s">
        <v>49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231"/>
      <c r="H409" s="131"/>
      <c r="I409" s="132" t="s">
        <v>49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226"/>
    </row>
    <row r="410" spans="2:13" s="229" customFormat="1" ht="15.75" customHeight="1">
      <c r="B410" s="69"/>
      <c r="C410" s="78" t="s">
        <v>50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231"/>
      <c r="H410" s="131"/>
      <c r="I410" s="132" t="s">
        <v>50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226"/>
    </row>
    <row r="411" spans="2:13" s="229" customFormat="1" ht="15.75" customHeight="1">
      <c r="B411" s="69"/>
      <c r="C411" s="78" t="s">
        <v>51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231"/>
      <c r="H411" s="131"/>
      <c r="I411" s="132" t="s">
        <v>51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226"/>
    </row>
    <row r="412" spans="2:13" s="229" customFormat="1" ht="15.75" customHeight="1">
      <c r="B412" s="71"/>
      <c r="C412" s="82" t="s">
        <v>52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231"/>
      <c r="H412" s="129"/>
      <c r="I412" s="130" t="s">
        <v>52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226"/>
    </row>
    <row r="413" spans="2:13" s="229" customFormat="1" ht="15.75" customHeight="1">
      <c r="B413" s="69" t="s">
        <v>53</v>
      </c>
      <c r="C413" s="78" t="s">
        <v>188</v>
      </c>
      <c r="D413" s="267" t="e">
        <f>IF(#REF!="","―",#REF!)</f>
        <v>#REF!</v>
      </c>
      <c r="E413" s="262" t="e">
        <f>IF(#REF!="","―",#REF!)</f>
        <v>#REF!</v>
      </c>
      <c r="F413" s="263" t="e">
        <f>IF(#REF!="","―",#REF!)</f>
        <v>#REF!</v>
      </c>
      <c r="G413" s="231"/>
      <c r="H413" s="131" t="s">
        <v>53</v>
      </c>
      <c r="I413" s="78" t="s">
        <v>188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226"/>
    </row>
    <row r="414" spans="2:13" s="229" customFormat="1" ht="15.75" customHeight="1">
      <c r="B414" s="69"/>
      <c r="C414" s="78" t="s">
        <v>54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231"/>
      <c r="H414" s="131"/>
      <c r="I414" s="78" t="s">
        <v>54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226"/>
    </row>
    <row r="415" spans="2:13" s="229" customFormat="1" ht="15.75" customHeight="1">
      <c r="B415" s="69"/>
      <c r="C415" s="78" t="s">
        <v>189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231"/>
      <c r="H415" s="131"/>
      <c r="I415" s="78" t="s">
        <v>189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226"/>
    </row>
    <row r="416" spans="2:13" s="229" customFormat="1" ht="15.75" customHeight="1">
      <c r="B416" s="69"/>
      <c r="C416" s="78" t="s">
        <v>190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231"/>
      <c r="H416" s="131"/>
      <c r="I416" s="78" t="s">
        <v>190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226"/>
    </row>
    <row r="417" spans="2:13" s="229" customFormat="1" ht="15.75" customHeight="1">
      <c r="B417" s="69"/>
      <c r="C417" s="78" t="s">
        <v>191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231"/>
      <c r="H417" s="131"/>
      <c r="I417" s="78" t="s">
        <v>191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226"/>
    </row>
    <row r="418" spans="2:13" s="229" customFormat="1" ht="15.75" customHeight="1">
      <c r="B418" s="69"/>
      <c r="C418" s="78" t="s">
        <v>55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231"/>
      <c r="H418" s="131"/>
      <c r="I418" s="78" t="s">
        <v>55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226"/>
    </row>
    <row r="419" spans="2:13" s="229" customFormat="1" ht="15.75" customHeight="1">
      <c r="B419" s="69"/>
      <c r="C419" s="78" t="s">
        <v>192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231"/>
      <c r="H419" s="131"/>
      <c r="I419" s="78" t="s">
        <v>192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226"/>
    </row>
    <row r="420" spans="2:13" s="229" customFormat="1" ht="15.75" customHeight="1">
      <c r="B420" s="69"/>
      <c r="C420" s="78" t="s">
        <v>56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231"/>
      <c r="H420" s="131"/>
      <c r="I420" s="78" t="s">
        <v>56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226"/>
    </row>
    <row r="421" spans="2:13" s="229" customFormat="1" ht="15.75" customHeight="1">
      <c r="B421" s="71"/>
      <c r="C421" s="82" t="s">
        <v>193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231"/>
      <c r="H421" s="129"/>
      <c r="I421" s="82" t="s">
        <v>193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226"/>
    </row>
    <row r="422" spans="2:13" s="229" customFormat="1" ht="15.75" customHeight="1">
      <c r="B422" s="69" t="s">
        <v>57</v>
      </c>
      <c r="C422" s="78" t="s">
        <v>58</v>
      </c>
      <c r="D422" s="265" t="e">
        <f>IF(#REF!="","―",#REF!)</f>
        <v>#REF!</v>
      </c>
      <c r="E422" s="263" t="e">
        <f>IF(#REF!="","―",#REF!)</f>
        <v>#REF!</v>
      </c>
      <c r="F422" s="263" t="e">
        <f>IF(#REF!="","―",#REF!)</f>
        <v>#REF!</v>
      </c>
      <c r="G422" s="231"/>
      <c r="H422" s="131" t="s">
        <v>57</v>
      </c>
      <c r="I422" s="132" t="s">
        <v>58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226"/>
    </row>
    <row r="423" spans="2:13" s="229" customFormat="1" ht="15.75" customHeight="1">
      <c r="B423" s="69"/>
      <c r="C423" s="78" t="s">
        <v>59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231"/>
      <c r="H423" s="131"/>
      <c r="I423" s="132" t="s">
        <v>59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226"/>
    </row>
    <row r="424" spans="2:13" s="229" customFormat="1" ht="15.75" customHeight="1">
      <c r="B424" s="71"/>
      <c r="C424" s="82" t="s">
        <v>60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231"/>
      <c r="H424" s="129"/>
      <c r="I424" s="130" t="s">
        <v>60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226"/>
    </row>
    <row r="425" spans="2:13" s="229" customFormat="1" ht="15.75" customHeight="1">
      <c r="B425" s="69" t="s">
        <v>61</v>
      </c>
      <c r="C425" s="78" t="s">
        <v>62</v>
      </c>
      <c r="D425" s="267" t="e">
        <f>IF(#REF!="","―",#REF!)</f>
        <v>#REF!</v>
      </c>
      <c r="E425" s="262" t="e">
        <f>IF(#REF!="","―",#REF!)</f>
        <v>#REF!</v>
      </c>
      <c r="F425" s="263" t="e">
        <f>IF(#REF!="","―",#REF!)</f>
        <v>#REF!</v>
      </c>
      <c r="G425" s="231"/>
      <c r="H425" s="131" t="s">
        <v>61</v>
      </c>
      <c r="I425" s="132" t="s">
        <v>62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226"/>
    </row>
    <row r="426" spans="2:13" s="229" customFormat="1" ht="15.75" customHeight="1">
      <c r="B426" s="69"/>
      <c r="C426" s="78" t="s">
        <v>63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231"/>
      <c r="H426" s="131"/>
      <c r="I426" s="132" t="s">
        <v>63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226"/>
    </row>
    <row r="427" spans="2:13" s="229" customFormat="1" ht="15.75" customHeight="1">
      <c r="B427" s="69"/>
      <c r="C427" s="78" t="s">
        <v>64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231"/>
      <c r="H427" s="131"/>
      <c r="I427" s="132" t="s">
        <v>64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226"/>
    </row>
    <row r="428" spans="2:13" s="229" customFormat="1" ht="15.75" customHeight="1">
      <c r="B428" s="71"/>
      <c r="C428" s="82" t="s">
        <v>65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231"/>
      <c r="H428" s="129"/>
      <c r="I428" s="130" t="s">
        <v>65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226"/>
    </row>
    <row r="429" spans="2:13" s="229" customFormat="1" ht="15.75" customHeight="1">
      <c r="B429" s="69" t="s">
        <v>66</v>
      </c>
      <c r="C429" s="78" t="s">
        <v>67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231"/>
      <c r="H429" s="131" t="s">
        <v>66</v>
      </c>
      <c r="I429" s="132" t="s">
        <v>67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226"/>
    </row>
    <row r="430" spans="2:13" s="229" customFormat="1" ht="15.75" customHeight="1">
      <c r="B430" s="69"/>
      <c r="C430" s="78" t="s">
        <v>68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231"/>
      <c r="H430" s="131"/>
      <c r="I430" s="132" t="s">
        <v>68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226"/>
    </row>
    <row r="431" spans="2:13" s="229" customFormat="1" ht="15.75" customHeight="1">
      <c r="B431" s="69"/>
      <c r="C431" s="78" t="s">
        <v>69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231"/>
      <c r="H431" s="131"/>
      <c r="I431" s="132" t="s">
        <v>69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226"/>
    </row>
    <row r="432" spans="2:13" s="229" customFormat="1" ht="15.75" customHeight="1">
      <c r="B432" s="69"/>
      <c r="C432" s="78" t="s">
        <v>70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231"/>
      <c r="H432" s="131"/>
      <c r="I432" s="132" t="s">
        <v>70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226"/>
    </row>
    <row r="433" spans="2:13" s="229" customFormat="1" ht="15.75" customHeight="1">
      <c r="B433" s="69"/>
      <c r="C433" s="78" t="s">
        <v>71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231"/>
      <c r="H433" s="131"/>
      <c r="I433" s="132" t="s">
        <v>71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226"/>
    </row>
    <row r="434" spans="2:13" s="229" customFormat="1" ht="15.75" customHeight="1">
      <c r="B434" s="69"/>
      <c r="C434" s="78" t="s">
        <v>72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231"/>
      <c r="H434" s="131"/>
      <c r="I434" s="132" t="s">
        <v>72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226"/>
    </row>
    <row r="435" spans="2:13" s="229" customFormat="1" ht="15.75" customHeight="1">
      <c r="B435" s="71"/>
      <c r="C435" s="82" t="s">
        <v>73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231"/>
      <c r="H435" s="129"/>
      <c r="I435" s="130" t="s">
        <v>73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226"/>
    </row>
    <row r="436" spans="2:13" s="229" customFormat="1" ht="15.75" customHeight="1">
      <c r="B436" s="69" t="s">
        <v>74</v>
      </c>
      <c r="C436" s="78" t="s">
        <v>75</v>
      </c>
      <c r="D436" s="267" t="e">
        <f>IF(#REF!="","―",#REF!)</f>
        <v>#REF!</v>
      </c>
      <c r="E436" s="262" t="e">
        <f>IF(#REF!="","―",#REF!)</f>
        <v>#REF!</v>
      </c>
      <c r="F436" s="263" t="e">
        <f>IF(#REF!="","―",#REF!)</f>
        <v>#REF!</v>
      </c>
      <c r="G436" s="231"/>
      <c r="H436" s="131" t="s">
        <v>74</v>
      </c>
      <c r="I436" s="132" t="s">
        <v>75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226"/>
    </row>
    <row r="437" spans="2:13" s="229" customFormat="1" ht="15.75" customHeight="1">
      <c r="B437" s="69"/>
      <c r="C437" s="78" t="s">
        <v>76</v>
      </c>
      <c r="D437" s="267" t="e">
        <f>IF(#REF!="","―",#REF!)</f>
        <v>#REF!</v>
      </c>
      <c r="E437" s="262" t="e">
        <f>IF(#REF!="","―",#REF!)</f>
        <v>#REF!</v>
      </c>
      <c r="F437" s="262" t="e">
        <f>IF(#REF!="","―",#REF!)</f>
        <v>#REF!</v>
      </c>
      <c r="G437" s="231"/>
      <c r="H437" s="131"/>
      <c r="I437" s="132" t="s">
        <v>76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226"/>
    </row>
    <row r="438" spans="2:13" s="229" customFormat="1" ht="15.75" customHeight="1">
      <c r="B438" s="69"/>
      <c r="C438" s="78" t="s">
        <v>77</v>
      </c>
      <c r="D438" s="267" t="e">
        <f>IF(#REF!="","―",#REF!)</f>
        <v>#REF!</v>
      </c>
      <c r="E438" s="262" t="e">
        <f>IF(#REF!="","―",#REF!)</f>
        <v>#REF!</v>
      </c>
      <c r="F438" s="262" t="e">
        <f>IF(#REF!="","―",#REF!)</f>
        <v>#REF!</v>
      </c>
      <c r="G438" s="231"/>
      <c r="H438" s="131"/>
      <c r="I438" s="132" t="s">
        <v>77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226"/>
    </row>
    <row r="439" spans="2:13" s="229" customFormat="1" ht="15.75" customHeight="1">
      <c r="B439" s="69"/>
      <c r="C439" s="78" t="s">
        <v>78</v>
      </c>
      <c r="D439" s="267" t="e">
        <f>IF(#REF!="","―",#REF!)</f>
        <v>#REF!</v>
      </c>
      <c r="E439" s="262" t="e">
        <f>IF(#REF!="","―",#REF!)</f>
        <v>#REF!</v>
      </c>
      <c r="F439" s="262" t="e">
        <f>IF(#REF!="","―",#REF!)</f>
        <v>#REF!</v>
      </c>
      <c r="G439" s="231"/>
      <c r="H439" s="131"/>
      <c r="I439" s="132" t="s">
        <v>78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226"/>
    </row>
    <row r="440" spans="2:13" s="229" customFormat="1" ht="15.75" customHeight="1">
      <c r="B440" s="71"/>
      <c r="C440" s="82" t="s">
        <v>79</v>
      </c>
      <c r="D440" s="267" t="e">
        <f>IF(#REF!="","―",#REF!)</f>
        <v>#REF!</v>
      </c>
      <c r="E440" s="262" t="e">
        <f>IF(#REF!="","―",#REF!)</f>
        <v>#REF!</v>
      </c>
      <c r="F440" s="264" t="e">
        <f>IF(#REF!="","―",#REF!)</f>
        <v>#REF!</v>
      </c>
      <c r="G440" s="231"/>
      <c r="H440" s="129"/>
      <c r="I440" s="130" t="s">
        <v>79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226"/>
    </row>
    <row r="441" spans="2:13" s="229" customFormat="1" ht="15.75" customHeight="1">
      <c r="B441" s="69" t="s">
        <v>80</v>
      </c>
      <c r="C441" s="78" t="s">
        <v>81</v>
      </c>
      <c r="D441" s="265" t="e">
        <f>IF(#REF!="","―",#REF!)</f>
        <v>#REF!</v>
      </c>
      <c r="E441" s="263" t="e">
        <f>IF(#REF!="","―",#REF!)</f>
        <v>#REF!</v>
      </c>
      <c r="F441" s="263" t="e">
        <f>IF(#REF!="","―",#REF!)</f>
        <v>#REF!</v>
      </c>
      <c r="G441" s="231"/>
      <c r="H441" s="131" t="s">
        <v>80</v>
      </c>
      <c r="I441" s="132" t="s">
        <v>81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226"/>
    </row>
    <row r="442" spans="2:13" s="229" customFormat="1" ht="15.75" customHeight="1">
      <c r="B442" s="69"/>
      <c r="C442" s="78" t="s">
        <v>82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231"/>
      <c r="H442" s="131"/>
      <c r="I442" s="132" t="s">
        <v>82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226"/>
    </row>
    <row r="443" spans="2:13" s="229" customFormat="1" ht="15.75" customHeight="1">
      <c r="B443" s="69"/>
      <c r="C443" s="78" t="s">
        <v>83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231"/>
      <c r="H443" s="131"/>
      <c r="I443" s="132" t="s">
        <v>83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226"/>
    </row>
    <row r="444" spans="2:13" s="229" customFormat="1" ht="15.75" customHeight="1">
      <c r="B444" s="71"/>
      <c r="C444" s="82" t="s">
        <v>84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231"/>
      <c r="H444" s="129"/>
      <c r="I444" s="130" t="s">
        <v>84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226"/>
    </row>
    <row r="445" spans="2:13" s="229" customFormat="1" ht="15.75" customHeight="1">
      <c r="B445" s="69" t="s">
        <v>85</v>
      </c>
      <c r="C445" s="78" t="s">
        <v>86</v>
      </c>
      <c r="D445" s="267" t="e">
        <f>IF(#REF!="","―",#REF!)</f>
        <v>#REF!</v>
      </c>
      <c r="E445" s="262" t="e">
        <f>IF(#REF!="","―",#REF!)</f>
        <v>#REF!</v>
      </c>
      <c r="F445" s="262" t="e">
        <f>IF(#REF!="","―",#REF!)</f>
        <v>#REF!</v>
      </c>
      <c r="G445" s="231"/>
      <c r="H445" s="131" t="s">
        <v>85</v>
      </c>
      <c r="I445" s="78" t="s">
        <v>86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226"/>
    </row>
    <row r="446" spans="2:13" s="229" customFormat="1" ht="15.75" customHeight="1">
      <c r="B446" s="69"/>
      <c r="C446" s="78" t="s">
        <v>194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231"/>
      <c r="H446" s="131"/>
      <c r="I446" s="78" t="s">
        <v>194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226"/>
    </row>
    <row r="447" spans="2:13" s="229" customFormat="1" ht="15.75" customHeight="1">
      <c r="B447" s="69"/>
      <c r="C447" s="78" t="s">
        <v>195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231"/>
      <c r="H447" s="131"/>
      <c r="I447" s="78" t="s">
        <v>195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226"/>
    </row>
    <row r="448" spans="2:13" s="229" customFormat="1" ht="15.75" customHeight="1">
      <c r="B448" s="69"/>
      <c r="C448" s="78" t="s">
        <v>196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231"/>
      <c r="H448" s="131"/>
      <c r="I448" s="78" t="s">
        <v>196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226"/>
    </row>
    <row r="449" spans="2:13" s="229" customFormat="1" ht="15.75" customHeight="1">
      <c r="B449" s="69"/>
      <c r="C449" s="78" t="s">
        <v>197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231"/>
      <c r="H449" s="131"/>
      <c r="I449" s="78" t="s">
        <v>197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226"/>
    </row>
    <row r="450" spans="2:13" s="229" customFormat="1" ht="15.75" customHeight="1">
      <c r="B450" s="69"/>
      <c r="C450" s="78" t="s">
        <v>87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231"/>
      <c r="H450" s="131"/>
      <c r="I450" s="78" t="s">
        <v>87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226"/>
    </row>
    <row r="451" spans="2:13" s="229" customFormat="1" ht="15.75" customHeight="1">
      <c r="B451" s="69"/>
      <c r="C451" s="78" t="s">
        <v>198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231"/>
      <c r="H451" s="131"/>
      <c r="I451" s="78" t="s">
        <v>198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226"/>
    </row>
    <row r="452" spans="2:13" s="229" customFormat="1" ht="15.75" customHeight="1">
      <c r="B452" s="71"/>
      <c r="C452" s="82" t="s">
        <v>88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231"/>
      <c r="H452" s="129"/>
      <c r="I452" s="82" t="s">
        <v>88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226"/>
    </row>
    <row r="453" spans="2:13" s="229" customFormat="1" ht="15.75" customHeight="1">
      <c r="B453" s="24"/>
      <c r="C453" s="24"/>
      <c r="D453" s="23"/>
      <c r="E453" s="23"/>
      <c r="F453" s="23"/>
      <c r="G453" s="22"/>
      <c r="H453" s="24"/>
      <c r="I453" s="24"/>
      <c r="J453" s="23"/>
      <c r="K453" s="23"/>
      <c r="L453" s="23"/>
      <c r="M453" s="226"/>
    </row>
    <row r="454" spans="2:13" s="229" customFormat="1" ht="15.75" customHeight="1">
      <c r="B454" s="83"/>
      <c r="C454" s="84"/>
      <c r="D454" s="75" t="s">
        <v>42</v>
      </c>
      <c r="E454" s="119" t="s">
        <v>43</v>
      </c>
      <c r="F454" s="76" t="s">
        <v>44</v>
      </c>
      <c r="G454" s="22"/>
      <c r="H454" s="83"/>
      <c r="I454" s="84"/>
      <c r="J454" s="75" t="s">
        <v>42</v>
      </c>
      <c r="K454" s="119" t="s">
        <v>43</v>
      </c>
      <c r="L454" s="76" t="s">
        <v>44</v>
      </c>
      <c r="M454" s="226"/>
    </row>
    <row r="455" spans="2:13" s="229" customFormat="1" ht="15.75" customHeight="1">
      <c r="B455" s="77" t="s">
        <v>89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22"/>
      <c r="H455" s="77" t="s">
        <v>89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226"/>
    </row>
    <row r="456" spans="2:13" s="229" customFormat="1" ht="15.75" customHeight="1">
      <c r="B456" s="79" t="s">
        <v>90</v>
      </c>
      <c r="C456" s="80"/>
      <c r="D456" s="208">
        <f>'表-２_各〈全国、被災3県〉平均値'!D98</f>
        <v>3.22</v>
      </c>
      <c r="E456" s="209">
        <f>'表-２_各〈全国、被災3県〉平均値'!E98</f>
        <v>3.01</v>
      </c>
      <c r="F456" s="126">
        <f>'表-２_各〈全国、被災3県〉平均値'!F98</f>
        <v>2.21</v>
      </c>
      <c r="G456" s="22"/>
      <c r="H456" s="79" t="s">
        <v>90</v>
      </c>
      <c r="I456" s="80"/>
      <c r="J456" s="208">
        <f>'表-２_各〈全国、被災3県〉平均値'!J98</f>
        <v>3.4</v>
      </c>
      <c r="K456" s="209">
        <f>'表-２_各〈全国、被災3県〉平均値'!K98</f>
        <v>3.09</v>
      </c>
      <c r="L456" s="126">
        <f>'表-２_各〈全国、被災3県〉平均値'!L98</f>
        <v>2.29</v>
      </c>
      <c r="M456" s="226"/>
    </row>
    <row r="457" spans="2:13" s="229" customFormat="1" ht="15.75" customHeight="1">
      <c r="B457" s="79" t="s">
        <v>91</v>
      </c>
      <c r="C457" s="80"/>
      <c r="D457" s="208" t="s">
        <v>27</v>
      </c>
      <c r="E457" s="209" t="s">
        <v>27</v>
      </c>
      <c r="F457" s="126" t="s">
        <v>27</v>
      </c>
      <c r="G457" s="22"/>
      <c r="H457" s="79" t="s">
        <v>91</v>
      </c>
      <c r="I457" s="80"/>
      <c r="J457" s="208" t="s">
        <v>27</v>
      </c>
      <c r="K457" s="209" t="s">
        <v>27</v>
      </c>
      <c r="L457" s="126" t="s">
        <v>27</v>
      </c>
      <c r="M457" s="226"/>
    </row>
    <row r="458" spans="2:13" s="229" customFormat="1" ht="15.75" customHeight="1">
      <c r="B458" s="81" t="s">
        <v>92</v>
      </c>
      <c r="C458" s="82"/>
      <c r="D458" s="210" t="s">
        <v>27</v>
      </c>
      <c r="E458" s="211" t="s">
        <v>27</v>
      </c>
      <c r="F458" s="127" t="s">
        <v>27</v>
      </c>
      <c r="G458" s="22"/>
      <c r="H458" s="81" t="s">
        <v>92</v>
      </c>
      <c r="I458" s="82"/>
      <c r="J458" s="210" t="s">
        <v>27</v>
      </c>
      <c r="K458" s="211" t="s">
        <v>27</v>
      </c>
      <c r="L458" s="127" t="s">
        <v>27</v>
      </c>
      <c r="M458" s="226"/>
    </row>
    <row r="459" spans="2:13" s="229" customFormat="1" ht="15.75" customHeight="1">
      <c r="B459" s="24"/>
      <c r="C459" s="24"/>
      <c r="D459" s="23"/>
      <c r="E459" s="23"/>
      <c r="F459" s="23"/>
      <c r="G459" s="22"/>
      <c r="H459" s="24"/>
      <c r="I459" s="24"/>
      <c r="J459" s="23"/>
      <c r="K459" s="23"/>
      <c r="L459" s="23"/>
      <c r="M459" s="226"/>
    </row>
    <row r="460" spans="2:13" s="229" customFormat="1" ht="15.75" customHeight="1">
      <c r="B460" s="22" t="s">
        <v>93</v>
      </c>
      <c r="C460" s="22"/>
      <c r="D460" s="23"/>
      <c r="E460" s="23"/>
      <c r="F460" s="23"/>
      <c r="G460" s="22"/>
      <c r="H460" s="22" t="s">
        <v>93</v>
      </c>
      <c r="I460" s="22"/>
      <c r="J460" s="23"/>
      <c r="K460" s="23"/>
      <c r="L460" s="23"/>
      <c r="M460" s="226"/>
    </row>
    <row r="461" spans="2:13" s="229" customFormat="1" ht="15.75" customHeight="1">
      <c r="B461" s="73" t="s">
        <v>94</v>
      </c>
      <c r="C461" s="74"/>
      <c r="D461" s="75" t="s">
        <v>42</v>
      </c>
      <c r="E461" s="119" t="s">
        <v>43</v>
      </c>
      <c r="F461" s="76" t="s">
        <v>44</v>
      </c>
      <c r="G461" s="22"/>
      <c r="H461" s="73" t="s">
        <v>94</v>
      </c>
      <c r="I461" s="74"/>
      <c r="J461" s="75" t="s">
        <v>42</v>
      </c>
      <c r="K461" s="119" t="s">
        <v>43</v>
      </c>
      <c r="L461" s="76" t="s">
        <v>44</v>
      </c>
      <c r="M461" s="226"/>
    </row>
    <row r="462" spans="2:13" s="229" customFormat="1" ht="15.75" customHeight="1">
      <c r="B462" s="69" t="s">
        <v>45</v>
      </c>
      <c r="C462" s="70" t="s">
        <v>95</v>
      </c>
      <c r="D462" s="88">
        <f>'表-２_地域別平均値'!M214</f>
        <v>3.6</v>
      </c>
      <c r="E462" s="118">
        <f>'表-２_地域別平均値'!N214</f>
        <v>3.2</v>
      </c>
      <c r="F462" s="87">
        <f>'表-２_地域別平均値'!O214</f>
        <v>2.6</v>
      </c>
      <c r="G462" s="22"/>
      <c r="H462" s="69" t="s">
        <v>45</v>
      </c>
      <c r="I462" s="70" t="s">
        <v>95</v>
      </c>
      <c r="J462" s="88">
        <f>'表-２_地域別平均値'!M223</f>
        <v>3.9</v>
      </c>
      <c r="K462" s="118">
        <f>'表-２_地域別平均値'!N223</f>
        <v>3.4</v>
      </c>
      <c r="L462" s="87">
        <f>'表-２_地域別平均値'!O223</f>
        <v>2.5</v>
      </c>
      <c r="M462" s="226"/>
    </row>
    <row r="463" spans="2:13" s="229" customFormat="1" ht="15.75" customHeight="1">
      <c r="B463" s="69" t="s">
        <v>46</v>
      </c>
      <c r="C463" s="70" t="s">
        <v>96</v>
      </c>
      <c r="D463" s="88">
        <f>'表-２_地域別平均値'!M215</f>
        <v>3.2</v>
      </c>
      <c r="E463" s="118">
        <f>'表-２_地域別平均値'!N215</f>
        <v>3</v>
      </c>
      <c r="F463" s="87">
        <f>'表-２_地域別平均値'!O215</f>
        <v>2.2</v>
      </c>
      <c r="G463" s="22"/>
      <c r="H463" s="69" t="s">
        <v>46</v>
      </c>
      <c r="I463" s="70" t="s">
        <v>96</v>
      </c>
      <c r="J463" s="88">
        <f>'表-２_地域別平均値'!M224</f>
        <v>3.5</v>
      </c>
      <c r="K463" s="118">
        <f>'表-２_地域別平均値'!N224</f>
        <v>3.2</v>
      </c>
      <c r="L463" s="87">
        <f>'表-２_地域別平均値'!O224</f>
        <v>2.5</v>
      </c>
      <c r="M463" s="226"/>
    </row>
    <row r="464" spans="2:13" s="229" customFormat="1" ht="15.75" customHeight="1">
      <c r="B464" s="69" t="s">
        <v>53</v>
      </c>
      <c r="C464" s="70" t="s">
        <v>218</v>
      </c>
      <c r="D464" s="88">
        <f>'表-２_地域別平均値'!M216</f>
        <v>3.2</v>
      </c>
      <c r="E464" s="118">
        <f>'表-２_地域別平均値'!N216</f>
        <v>2.9</v>
      </c>
      <c r="F464" s="87">
        <f>'表-２_地域別平均値'!O216</f>
        <v>2.1</v>
      </c>
      <c r="G464" s="22"/>
      <c r="H464" s="69" t="s">
        <v>53</v>
      </c>
      <c r="I464" s="70" t="s">
        <v>218</v>
      </c>
      <c r="J464" s="88">
        <f>'表-２_地域別平均値'!M225</f>
        <v>3.4</v>
      </c>
      <c r="K464" s="118">
        <f>'表-２_地域別平均値'!N225</f>
        <v>3</v>
      </c>
      <c r="L464" s="87">
        <f>'表-２_地域別平均値'!O225</f>
        <v>2.1</v>
      </c>
      <c r="M464" s="226"/>
    </row>
    <row r="465" spans="2:13" s="229" customFormat="1" ht="15.75" customHeight="1">
      <c r="B465" s="69" t="s">
        <v>57</v>
      </c>
      <c r="C465" s="70" t="s">
        <v>97</v>
      </c>
      <c r="D465" s="88">
        <f>'表-２_地域別平均値'!M217</f>
        <v>3.2</v>
      </c>
      <c r="E465" s="118">
        <f>'表-２_地域別平均値'!N217</f>
        <v>2.8</v>
      </c>
      <c r="F465" s="87">
        <f>'表-２_地域別平均値'!O217</f>
        <v>2.1</v>
      </c>
      <c r="G465" s="22"/>
      <c r="H465" s="69" t="s">
        <v>57</v>
      </c>
      <c r="I465" s="70" t="s">
        <v>97</v>
      </c>
      <c r="J465" s="88">
        <f>'表-２_地域別平均値'!M226</f>
        <v>3.4</v>
      </c>
      <c r="K465" s="118">
        <f>'表-２_地域別平均値'!N226</f>
        <v>2.9</v>
      </c>
      <c r="L465" s="87">
        <f>'表-２_地域別平均値'!O226</f>
        <v>2.2</v>
      </c>
      <c r="M465" s="226"/>
    </row>
    <row r="466" spans="2:13" s="229" customFormat="1" ht="15.75" customHeight="1">
      <c r="B466" s="69" t="s">
        <v>61</v>
      </c>
      <c r="C466" s="70" t="s">
        <v>98</v>
      </c>
      <c r="D466" s="88">
        <f>'表-２_地域別平均値'!M218</f>
        <v>3.2</v>
      </c>
      <c r="E466" s="118">
        <f>'表-２_地域別平均値'!N218</f>
        <v>3</v>
      </c>
      <c r="F466" s="87">
        <f>'表-２_地域別平均値'!O218</f>
        <v>2.3</v>
      </c>
      <c r="G466" s="22"/>
      <c r="H466" s="69" t="s">
        <v>61</v>
      </c>
      <c r="I466" s="70" t="s">
        <v>98</v>
      </c>
      <c r="J466" s="88">
        <f>'表-２_地域別平均値'!M227</f>
        <v>3.4</v>
      </c>
      <c r="K466" s="118">
        <f>'表-２_地域別平均値'!N227</f>
        <v>3.1</v>
      </c>
      <c r="L466" s="87">
        <f>'表-２_地域別平均値'!O227</f>
        <v>2.3</v>
      </c>
      <c r="M466" s="226"/>
    </row>
    <row r="467" spans="2:13" s="229" customFormat="1" ht="15.75" customHeight="1">
      <c r="B467" s="69" t="s">
        <v>66</v>
      </c>
      <c r="C467" s="70" t="s">
        <v>99</v>
      </c>
      <c r="D467" s="88">
        <f>'表-２_地域別平均値'!M219</f>
        <v>3.1</v>
      </c>
      <c r="E467" s="118">
        <f>'表-２_地域別平均値'!N219</f>
        <v>3</v>
      </c>
      <c r="F467" s="87">
        <f>'表-２_地域別平均値'!O219</f>
        <v>1.9</v>
      </c>
      <c r="G467" s="22"/>
      <c r="H467" s="69" t="s">
        <v>66</v>
      </c>
      <c r="I467" s="70" t="s">
        <v>99</v>
      </c>
      <c r="J467" s="88">
        <f>'表-２_地域別平均値'!M228</f>
        <v>3.3</v>
      </c>
      <c r="K467" s="118">
        <f>'表-２_地域別平均値'!N228</f>
        <v>3</v>
      </c>
      <c r="L467" s="87">
        <f>'表-２_地域別平均値'!O228</f>
        <v>1.8</v>
      </c>
      <c r="M467" s="226"/>
    </row>
    <row r="468" spans="2:13" s="229" customFormat="1" ht="15.75" customHeight="1">
      <c r="B468" s="69" t="s">
        <v>74</v>
      </c>
      <c r="C468" s="70" t="s">
        <v>100</v>
      </c>
      <c r="D468" s="88">
        <f>'表-２_地域別平均値'!M220</f>
        <v>3.2</v>
      </c>
      <c r="E468" s="118">
        <f>'表-２_地域別平均値'!N220</f>
        <v>3.1</v>
      </c>
      <c r="F468" s="87">
        <f>'表-２_地域別平均値'!O220</f>
        <v>2.5</v>
      </c>
      <c r="G468" s="22"/>
      <c r="H468" s="69" t="s">
        <v>74</v>
      </c>
      <c r="I468" s="70" t="s">
        <v>100</v>
      </c>
      <c r="J468" s="88">
        <f>'表-２_地域別平均値'!M229</f>
        <v>3.4</v>
      </c>
      <c r="K468" s="118">
        <f>'表-２_地域別平均値'!N229</f>
        <v>3.1</v>
      </c>
      <c r="L468" s="87">
        <f>'表-２_地域別平均値'!O229</f>
        <v>2.5</v>
      </c>
      <c r="M468" s="226"/>
    </row>
    <row r="469" spans="2:13" s="229" customFormat="1" ht="15.75" customHeight="1">
      <c r="B469" s="69" t="s">
        <v>80</v>
      </c>
      <c r="C469" s="70" t="s">
        <v>98</v>
      </c>
      <c r="D469" s="88">
        <f>'表-２_地域別平均値'!M221</f>
        <v>3.1</v>
      </c>
      <c r="E469" s="118">
        <f>'表-２_地域別平均値'!N221</f>
        <v>3</v>
      </c>
      <c r="F469" s="87">
        <f>'表-２_地域別平均値'!O221</f>
        <v>2.2</v>
      </c>
      <c r="G469" s="22"/>
      <c r="H469" s="69" t="s">
        <v>80</v>
      </c>
      <c r="I469" s="70" t="s">
        <v>98</v>
      </c>
      <c r="J469" s="88">
        <f>'表-２_地域別平均値'!M230</f>
        <v>3.2</v>
      </c>
      <c r="K469" s="118">
        <f>'表-２_地域別平均値'!N230</f>
        <v>2.9</v>
      </c>
      <c r="L469" s="87">
        <f>'表-２_地域別平均値'!O230</f>
        <v>2</v>
      </c>
      <c r="M469" s="226"/>
    </row>
    <row r="470" spans="2:13" s="229" customFormat="1" ht="15.75" customHeight="1">
      <c r="B470" s="71" t="s">
        <v>85</v>
      </c>
      <c r="C470" s="72" t="s">
        <v>219</v>
      </c>
      <c r="D470" s="89">
        <f>'表-２_地域別平均値'!M222</f>
        <v>3.3</v>
      </c>
      <c r="E470" s="117">
        <f>'表-２_地域別平均値'!N222</f>
        <v>3.2</v>
      </c>
      <c r="F470" s="86">
        <f>'表-２_地域別平均値'!O222</f>
        <v>2.3</v>
      </c>
      <c r="G470" s="22"/>
      <c r="H470" s="71" t="s">
        <v>85</v>
      </c>
      <c r="I470" s="72" t="s">
        <v>219</v>
      </c>
      <c r="J470" s="89">
        <f>'表-２_地域別平均値'!M231</f>
        <v>3.3</v>
      </c>
      <c r="K470" s="117">
        <f>'表-２_地域別平均値'!N231</f>
        <v>3.2</v>
      </c>
      <c r="L470" s="86">
        <f>'表-２_地域別平均値'!O231</f>
        <v>2.5</v>
      </c>
      <c r="M470" s="226"/>
    </row>
    <row r="471" spans="2:12" ht="13.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</row>
    <row r="472" spans="2:12" ht="13.5" customHeight="1">
      <c r="B472" s="233" t="s">
        <v>101</v>
      </c>
      <c r="C472" s="22"/>
      <c r="D472" s="22"/>
      <c r="E472" s="22"/>
      <c r="F472" s="22"/>
      <c r="G472" s="22"/>
      <c r="H472" s="22"/>
      <c r="I472" s="22"/>
      <c r="J472" s="22"/>
      <c r="K472" s="22"/>
      <c r="L472" s="22"/>
    </row>
    <row r="473" spans="2:12" ht="13.5" customHeight="1">
      <c r="B473" s="234" t="s">
        <v>102</v>
      </c>
      <c r="C473" s="573" t="s">
        <v>204</v>
      </c>
      <c r="D473" s="570"/>
      <c r="E473" s="570"/>
      <c r="F473" s="570"/>
      <c r="G473" s="570"/>
      <c r="H473" s="570"/>
      <c r="I473" s="570"/>
      <c r="J473" s="570"/>
      <c r="K473" s="570"/>
      <c r="L473" s="570"/>
    </row>
    <row r="474" spans="2:12" ht="13.5" customHeight="1">
      <c r="B474" s="22"/>
      <c r="C474" s="574" t="s">
        <v>205</v>
      </c>
      <c r="D474" s="574"/>
      <c r="E474" s="574"/>
      <c r="F474" s="574"/>
      <c r="G474" s="574"/>
      <c r="H474" s="574"/>
      <c r="I474" s="574"/>
      <c r="J474" s="574"/>
      <c r="K474" s="574"/>
      <c r="L474" s="574"/>
    </row>
    <row r="475" spans="2:12" ht="13.5" customHeight="1">
      <c r="B475" s="234" t="s">
        <v>103</v>
      </c>
      <c r="C475" s="573" t="s">
        <v>206</v>
      </c>
      <c r="D475" s="573"/>
      <c r="E475" s="573"/>
      <c r="F475" s="573"/>
      <c r="G475" s="573"/>
      <c r="H475" s="573"/>
      <c r="I475" s="573"/>
      <c r="J475" s="573"/>
      <c r="K475" s="573"/>
      <c r="L475" s="573"/>
    </row>
    <row r="476" spans="2:12" ht="13.5" customHeight="1">
      <c r="B476" s="22"/>
      <c r="C476" s="574" t="s">
        <v>173</v>
      </c>
      <c r="D476" s="574"/>
      <c r="E476" s="574"/>
      <c r="F476" s="574"/>
      <c r="G476" s="574"/>
      <c r="H476" s="574"/>
      <c r="I476" s="574"/>
      <c r="J476" s="574"/>
      <c r="K476" s="574"/>
      <c r="L476" s="574"/>
    </row>
    <row r="477" spans="2:12" ht="13.5" customHeight="1">
      <c r="B477" s="234" t="s">
        <v>104</v>
      </c>
      <c r="C477" s="573" t="s">
        <v>207</v>
      </c>
      <c r="D477" s="573"/>
      <c r="E477" s="573"/>
      <c r="F477" s="573"/>
      <c r="G477" s="573"/>
      <c r="H477" s="573"/>
      <c r="I477" s="573"/>
      <c r="J477" s="573"/>
      <c r="K477" s="573"/>
      <c r="L477" s="573"/>
    </row>
    <row r="478" spans="2:12" ht="13.5" customHeight="1">
      <c r="B478" s="22"/>
      <c r="C478" s="574" t="s">
        <v>208</v>
      </c>
      <c r="D478" s="574"/>
      <c r="E478" s="574"/>
      <c r="F478" s="574"/>
      <c r="G478" s="574"/>
      <c r="H478" s="574"/>
      <c r="I478" s="574"/>
      <c r="J478" s="574"/>
      <c r="K478" s="574"/>
      <c r="L478" s="574"/>
    </row>
    <row r="479" spans="2:12" ht="13.5" customHeight="1"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</row>
    <row r="480" spans="2:12" ht="13.5" customHeight="1"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</row>
    <row r="481" spans="2:12" ht="17.25" customHeight="1"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90" t="s">
        <v>220</v>
      </c>
    </row>
    <row r="482" spans="2:12" ht="27" customHeight="1">
      <c r="B482" s="19"/>
      <c r="C482" s="20"/>
      <c r="D482" s="235"/>
      <c r="E482" s="235"/>
      <c r="F482" s="235"/>
      <c r="G482" s="235"/>
      <c r="H482" s="235"/>
      <c r="I482" s="235"/>
      <c r="J482" s="235"/>
      <c r="K482" s="235"/>
      <c r="L482" s="235"/>
    </row>
    <row r="483" spans="2:12" ht="27" customHeight="1">
      <c r="B483" s="235"/>
      <c r="C483" s="235"/>
      <c r="D483" s="235"/>
      <c r="E483" s="235"/>
      <c r="F483" s="235"/>
      <c r="G483" s="235"/>
      <c r="H483" s="235"/>
      <c r="I483" s="235"/>
      <c r="J483" s="235"/>
      <c r="K483" s="235"/>
      <c r="L483" s="235"/>
    </row>
    <row r="484" spans="2:12" ht="27" customHeight="1">
      <c r="B484" s="50" t="s">
        <v>240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229" customFormat="1" ht="15.75" customHeight="1">
      <c r="B485" s="85" t="s">
        <v>40</v>
      </c>
      <c r="C485" s="74" t="s">
        <v>41</v>
      </c>
      <c r="D485" s="116" t="s">
        <v>42</v>
      </c>
      <c r="E485" s="116" t="s">
        <v>43</v>
      </c>
      <c r="F485" s="116" t="s">
        <v>44</v>
      </c>
      <c r="G485" s="22"/>
      <c r="H485" s="24"/>
      <c r="I485" s="24"/>
      <c r="J485" s="24"/>
      <c r="K485" s="24"/>
      <c r="L485" s="24"/>
      <c r="M485" s="226"/>
    </row>
    <row r="486" spans="2:13" s="229" customFormat="1" ht="15.75" customHeight="1">
      <c r="B486" s="71" t="s">
        <v>45</v>
      </c>
      <c r="C486" s="82" t="s">
        <v>45</v>
      </c>
      <c r="D486" s="218" t="e">
        <f>IF(#REF!="","―",#REF!)</f>
        <v>#REF!</v>
      </c>
      <c r="E486" s="219" t="e">
        <f>IF(#REF!="","―",#REF!)</f>
        <v>#REF!</v>
      </c>
      <c r="F486" s="219" t="s">
        <v>27</v>
      </c>
      <c r="G486" s="231"/>
      <c r="H486" s="215"/>
      <c r="I486" s="215"/>
      <c r="J486" s="216"/>
      <c r="K486" s="216"/>
      <c r="L486" s="216"/>
      <c r="M486" s="226"/>
    </row>
    <row r="487" spans="2:13" s="229" customFormat="1" ht="15.75" customHeight="1">
      <c r="B487" s="69" t="s">
        <v>46</v>
      </c>
      <c r="C487" s="78" t="s">
        <v>47</v>
      </c>
      <c r="D487" s="220" t="e">
        <f>IF(#REF!="","―",#REF!)</f>
        <v>#REF!</v>
      </c>
      <c r="E487" s="221" t="e">
        <f>IF(#REF!="","―",#REF!)</f>
        <v>#REF!</v>
      </c>
      <c r="F487" s="221" t="s">
        <v>27</v>
      </c>
      <c r="G487" s="231"/>
      <c r="H487" s="215"/>
      <c r="I487" s="215"/>
      <c r="J487" s="216"/>
      <c r="K487" s="216"/>
      <c r="L487" s="216"/>
      <c r="M487" s="226"/>
    </row>
    <row r="488" spans="2:13" s="229" customFormat="1" ht="15.75" customHeight="1">
      <c r="B488" s="69"/>
      <c r="C488" s="78" t="s">
        <v>48</v>
      </c>
      <c r="D488" s="220" t="e">
        <f>IF(#REF!="","―",#REF!)</f>
        <v>#REF!</v>
      </c>
      <c r="E488" s="220" t="e">
        <f>IF(#REF!="","―",#REF!)</f>
        <v>#REF!</v>
      </c>
      <c r="F488" s="220" t="s">
        <v>27</v>
      </c>
      <c r="G488" s="231"/>
      <c r="H488" s="215"/>
      <c r="I488" s="215"/>
      <c r="J488" s="216"/>
      <c r="K488" s="216"/>
      <c r="L488" s="216"/>
      <c r="M488" s="226"/>
    </row>
    <row r="489" spans="2:16" s="229" customFormat="1" ht="15.75" customHeight="1">
      <c r="B489" s="69"/>
      <c r="C489" s="78" t="s">
        <v>49</v>
      </c>
      <c r="D489" s="220" t="e">
        <f>IF(#REF!="","―",#REF!)</f>
        <v>#REF!</v>
      </c>
      <c r="E489" s="220" t="e">
        <f>IF(#REF!="","―",#REF!)</f>
        <v>#REF!</v>
      </c>
      <c r="F489" s="220" t="s">
        <v>27</v>
      </c>
      <c r="G489" s="231"/>
      <c r="H489" s="215"/>
      <c r="I489" s="215"/>
      <c r="J489" s="216"/>
      <c r="K489" s="216"/>
      <c r="L489" s="216"/>
      <c r="M489" s="226"/>
      <c r="N489" s="232"/>
      <c r="O489" s="232"/>
      <c r="P489" s="232"/>
    </row>
    <row r="490" spans="2:16" s="229" customFormat="1" ht="15.75" customHeight="1">
      <c r="B490" s="69"/>
      <c r="C490" s="78" t="s">
        <v>50</v>
      </c>
      <c r="D490" s="220" t="e">
        <f>IF(#REF!="","―",#REF!)</f>
        <v>#REF!</v>
      </c>
      <c r="E490" s="220" t="e">
        <f>IF(#REF!="","―",#REF!)</f>
        <v>#REF!</v>
      </c>
      <c r="F490" s="220" t="s">
        <v>27</v>
      </c>
      <c r="G490" s="231"/>
      <c r="H490" s="215"/>
      <c r="I490" s="215"/>
      <c r="J490" s="216"/>
      <c r="K490" s="216"/>
      <c r="L490" s="216"/>
      <c r="M490" s="226"/>
      <c r="N490" s="187"/>
      <c r="O490" s="187"/>
      <c r="P490" s="187"/>
    </row>
    <row r="491" spans="2:16" s="229" customFormat="1" ht="15.75" customHeight="1">
      <c r="B491" s="69"/>
      <c r="C491" s="78" t="s">
        <v>51</v>
      </c>
      <c r="D491" s="220" t="e">
        <f>IF(#REF!="","―",#REF!)</f>
        <v>#REF!</v>
      </c>
      <c r="E491" s="220" t="e">
        <f>IF(#REF!="","―",#REF!)</f>
        <v>#REF!</v>
      </c>
      <c r="F491" s="220" t="s">
        <v>27</v>
      </c>
      <c r="G491" s="231"/>
      <c r="H491" s="215"/>
      <c r="I491" s="215"/>
      <c r="J491" s="216"/>
      <c r="K491" s="216"/>
      <c r="L491" s="216"/>
      <c r="M491" s="226"/>
      <c r="N491" s="187"/>
      <c r="O491" s="187"/>
      <c r="P491" s="187"/>
    </row>
    <row r="492" spans="2:16" s="229" customFormat="1" ht="15.75" customHeight="1">
      <c r="B492" s="71"/>
      <c r="C492" s="82" t="s">
        <v>52</v>
      </c>
      <c r="D492" s="222" t="e">
        <f>IF(#REF!="","―",#REF!)</f>
        <v>#REF!</v>
      </c>
      <c r="E492" s="222" t="e">
        <f>IF(#REF!="","―",#REF!)</f>
        <v>#REF!</v>
      </c>
      <c r="F492" s="222" t="s">
        <v>27</v>
      </c>
      <c r="G492" s="231"/>
      <c r="H492" s="215"/>
      <c r="I492" s="215"/>
      <c r="J492" s="216"/>
      <c r="K492" s="216"/>
      <c r="L492" s="216"/>
      <c r="M492" s="226"/>
      <c r="N492" s="187"/>
      <c r="O492" s="187"/>
      <c r="P492" s="187"/>
    </row>
    <row r="493" spans="2:16" s="229" customFormat="1" ht="15.75" customHeight="1">
      <c r="B493" s="69" t="s">
        <v>53</v>
      </c>
      <c r="C493" s="78" t="s">
        <v>188</v>
      </c>
      <c r="D493" s="221" t="e">
        <f>IF(#REF!="","―",#REF!)</f>
        <v>#REF!</v>
      </c>
      <c r="E493" s="221" t="e">
        <f>IF(#REF!="","―",#REF!)</f>
        <v>#REF!</v>
      </c>
      <c r="F493" s="221" t="s">
        <v>27</v>
      </c>
      <c r="G493" s="231"/>
      <c r="H493" s="215"/>
      <c r="I493" s="24"/>
      <c r="J493" s="216"/>
      <c r="K493" s="216"/>
      <c r="L493" s="216"/>
      <c r="M493" s="226"/>
      <c r="N493" s="232"/>
      <c r="O493" s="232"/>
      <c r="P493" s="232"/>
    </row>
    <row r="494" spans="2:16" s="229" customFormat="1" ht="15.75" customHeight="1">
      <c r="B494" s="69"/>
      <c r="C494" s="78" t="s">
        <v>54</v>
      </c>
      <c r="D494" s="220" t="e">
        <f>IF(#REF!="","―",#REF!)</f>
        <v>#REF!</v>
      </c>
      <c r="E494" s="220" t="e">
        <f>IF(#REF!="","―",#REF!)</f>
        <v>#REF!</v>
      </c>
      <c r="F494" s="220" t="s">
        <v>27</v>
      </c>
      <c r="G494" s="231"/>
      <c r="H494" s="215"/>
      <c r="I494" s="24"/>
      <c r="J494" s="216"/>
      <c r="K494" s="216"/>
      <c r="L494" s="216"/>
      <c r="M494" s="226"/>
      <c r="N494" s="232"/>
      <c r="O494" s="232"/>
      <c r="P494" s="232"/>
    </row>
    <row r="495" spans="2:16" s="229" customFormat="1" ht="15.75" customHeight="1">
      <c r="B495" s="69"/>
      <c r="C495" s="78" t="s">
        <v>189</v>
      </c>
      <c r="D495" s="220" t="e">
        <f>IF(#REF!="","―",#REF!)</f>
        <v>#REF!</v>
      </c>
      <c r="E495" s="220" t="e">
        <f>IF(#REF!="","―",#REF!)</f>
        <v>#REF!</v>
      </c>
      <c r="F495" s="220" t="s">
        <v>27</v>
      </c>
      <c r="G495" s="231"/>
      <c r="H495" s="215"/>
      <c r="I495" s="24"/>
      <c r="J495" s="216"/>
      <c r="K495" s="216"/>
      <c r="L495" s="216"/>
      <c r="M495" s="226"/>
      <c r="N495" s="232"/>
      <c r="O495" s="232"/>
      <c r="P495" s="232"/>
    </row>
    <row r="496" spans="2:16" s="229" customFormat="1" ht="15.75" customHeight="1">
      <c r="B496" s="69"/>
      <c r="C496" s="78" t="s">
        <v>190</v>
      </c>
      <c r="D496" s="220" t="e">
        <f>IF(#REF!="","―",#REF!)</f>
        <v>#REF!</v>
      </c>
      <c r="E496" s="220" t="e">
        <f>IF(#REF!="","―",#REF!)</f>
        <v>#REF!</v>
      </c>
      <c r="F496" s="220" t="s">
        <v>27</v>
      </c>
      <c r="G496" s="231"/>
      <c r="H496" s="215"/>
      <c r="I496" s="24"/>
      <c r="J496" s="216"/>
      <c r="K496" s="216"/>
      <c r="L496" s="216"/>
      <c r="M496" s="226"/>
      <c r="N496" s="232"/>
      <c r="O496" s="232"/>
      <c r="P496" s="232"/>
    </row>
    <row r="497" spans="2:16" s="229" customFormat="1" ht="15.75" customHeight="1">
      <c r="B497" s="69"/>
      <c r="C497" s="78" t="s">
        <v>191</v>
      </c>
      <c r="D497" s="220" t="e">
        <f>IF(#REF!="","―",#REF!)</f>
        <v>#REF!</v>
      </c>
      <c r="E497" s="220" t="e">
        <f>IF(#REF!="","―",#REF!)</f>
        <v>#REF!</v>
      </c>
      <c r="F497" s="220" t="s">
        <v>27</v>
      </c>
      <c r="G497" s="231"/>
      <c r="H497" s="215"/>
      <c r="I497" s="24"/>
      <c r="J497" s="216"/>
      <c r="K497" s="216"/>
      <c r="L497" s="216"/>
      <c r="M497" s="226"/>
      <c r="N497" s="232"/>
      <c r="O497" s="232"/>
      <c r="P497" s="232"/>
    </row>
    <row r="498" spans="2:16" s="229" customFormat="1" ht="15.75" customHeight="1">
      <c r="B498" s="69"/>
      <c r="C498" s="78" t="s">
        <v>55</v>
      </c>
      <c r="D498" s="220" t="e">
        <f>IF(#REF!="","―",#REF!)</f>
        <v>#REF!</v>
      </c>
      <c r="E498" s="220" t="e">
        <f>IF(#REF!="","―",#REF!)</f>
        <v>#REF!</v>
      </c>
      <c r="F498" s="220" t="s">
        <v>27</v>
      </c>
      <c r="G498" s="231"/>
      <c r="H498" s="215"/>
      <c r="I498" s="24"/>
      <c r="J498" s="216"/>
      <c r="K498" s="216"/>
      <c r="L498" s="216"/>
      <c r="M498" s="226"/>
      <c r="N498" s="232"/>
      <c r="O498" s="232"/>
      <c r="P498" s="232"/>
    </row>
    <row r="499" spans="2:16" s="229" customFormat="1" ht="15.75" customHeight="1">
      <c r="B499" s="69"/>
      <c r="C499" s="78" t="s">
        <v>192</v>
      </c>
      <c r="D499" s="220" t="e">
        <f>IF(#REF!="","―",#REF!)</f>
        <v>#REF!</v>
      </c>
      <c r="E499" s="220" t="e">
        <f>IF(#REF!="","―",#REF!)</f>
        <v>#REF!</v>
      </c>
      <c r="F499" s="220" t="s">
        <v>27</v>
      </c>
      <c r="G499" s="231"/>
      <c r="H499" s="215"/>
      <c r="I499" s="24"/>
      <c r="J499" s="216"/>
      <c r="K499" s="216"/>
      <c r="L499" s="216"/>
      <c r="M499" s="226"/>
      <c r="N499" s="232"/>
      <c r="O499" s="232"/>
      <c r="P499" s="232"/>
    </row>
    <row r="500" spans="2:16" s="229" customFormat="1" ht="15.75" customHeight="1">
      <c r="B500" s="69"/>
      <c r="C500" s="78" t="s">
        <v>56</v>
      </c>
      <c r="D500" s="220" t="e">
        <f>IF(#REF!="","―",#REF!)</f>
        <v>#REF!</v>
      </c>
      <c r="E500" s="220" t="e">
        <f>IF(#REF!="","―",#REF!)</f>
        <v>#REF!</v>
      </c>
      <c r="F500" s="220" t="s">
        <v>27</v>
      </c>
      <c r="G500" s="231"/>
      <c r="H500" s="215"/>
      <c r="I500" s="24"/>
      <c r="J500" s="216"/>
      <c r="K500" s="216"/>
      <c r="L500" s="216"/>
      <c r="M500" s="226"/>
      <c r="N500" s="232"/>
      <c r="O500" s="232"/>
      <c r="P500" s="232"/>
    </row>
    <row r="501" spans="2:16" s="229" customFormat="1" ht="15.75" customHeight="1">
      <c r="B501" s="71"/>
      <c r="C501" s="82" t="s">
        <v>193</v>
      </c>
      <c r="D501" s="222" t="e">
        <f>IF(#REF!="","―",#REF!)</f>
        <v>#REF!</v>
      </c>
      <c r="E501" s="222" t="e">
        <f>IF(#REF!="","―",#REF!)</f>
        <v>#REF!</v>
      </c>
      <c r="F501" s="222" t="s">
        <v>27</v>
      </c>
      <c r="G501" s="231"/>
      <c r="H501" s="215"/>
      <c r="I501" s="24"/>
      <c r="J501" s="216"/>
      <c r="K501" s="216"/>
      <c r="L501" s="216"/>
      <c r="M501" s="226"/>
      <c r="N501" s="187"/>
      <c r="O501" s="187"/>
      <c r="P501" s="188"/>
    </row>
    <row r="502" spans="2:16" s="229" customFormat="1" ht="15.75" customHeight="1">
      <c r="B502" s="69" t="s">
        <v>57</v>
      </c>
      <c r="C502" s="78" t="s">
        <v>58</v>
      </c>
      <c r="D502" s="221" t="e">
        <f>IF(#REF!="","―",#REF!)</f>
        <v>#REF!</v>
      </c>
      <c r="E502" s="221" t="e">
        <f>IF(#REF!="","―",#REF!)</f>
        <v>#REF!</v>
      </c>
      <c r="F502" s="221" t="s">
        <v>27</v>
      </c>
      <c r="G502" s="231"/>
      <c r="H502" s="215"/>
      <c r="I502" s="215"/>
      <c r="J502" s="216"/>
      <c r="K502" s="216"/>
      <c r="L502" s="216"/>
      <c r="M502" s="226"/>
      <c r="N502" s="187"/>
      <c r="O502" s="187"/>
      <c r="P502" s="188"/>
    </row>
    <row r="503" spans="2:16" s="229" customFormat="1" ht="15.75" customHeight="1">
      <c r="B503" s="69"/>
      <c r="C503" s="78" t="s">
        <v>59</v>
      </c>
      <c r="D503" s="220" t="e">
        <f>IF(#REF!="","―",#REF!)</f>
        <v>#REF!</v>
      </c>
      <c r="E503" s="220" t="e">
        <f>IF(#REF!="","―",#REF!)</f>
        <v>#REF!</v>
      </c>
      <c r="F503" s="220" t="s">
        <v>27</v>
      </c>
      <c r="G503" s="231"/>
      <c r="H503" s="215"/>
      <c r="I503" s="215"/>
      <c r="J503" s="216"/>
      <c r="K503" s="216"/>
      <c r="L503" s="216"/>
      <c r="M503" s="226"/>
      <c r="N503" s="187"/>
      <c r="O503" s="187"/>
      <c r="P503" s="188"/>
    </row>
    <row r="504" spans="2:13" s="229" customFormat="1" ht="15.75" customHeight="1">
      <c r="B504" s="71"/>
      <c r="C504" s="82" t="s">
        <v>60</v>
      </c>
      <c r="D504" s="222" t="e">
        <f>IF(#REF!="","―",#REF!)</f>
        <v>#REF!</v>
      </c>
      <c r="E504" s="222" t="e">
        <f>IF(#REF!="","―",#REF!)</f>
        <v>#REF!</v>
      </c>
      <c r="F504" s="222" t="s">
        <v>27</v>
      </c>
      <c r="G504" s="231"/>
      <c r="H504" s="215"/>
      <c r="I504" s="215"/>
      <c r="J504" s="216"/>
      <c r="K504" s="216"/>
      <c r="L504" s="216"/>
      <c r="M504" s="226"/>
    </row>
    <row r="505" spans="2:13" s="229" customFormat="1" ht="15.75" customHeight="1">
      <c r="B505" s="69" t="s">
        <v>61</v>
      </c>
      <c r="C505" s="78" t="s">
        <v>62</v>
      </c>
      <c r="D505" s="221" t="e">
        <f>IF(#REF!="","―",#REF!)</f>
        <v>#REF!</v>
      </c>
      <c r="E505" s="221" t="e">
        <f>IF(#REF!="","―",#REF!)</f>
        <v>#REF!</v>
      </c>
      <c r="F505" s="221" t="s">
        <v>27</v>
      </c>
      <c r="G505" s="231"/>
      <c r="H505" s="215"/>
      <c r="I505" s="215"/>
      <c r="J505" s="216"/>
      <c r="K505" s="216"/>
      <c r="L505" s="216"/>
      <c r="M505" s="226"/>
    </row>
    <row r="506" spans="2:13" s="229" customFormat="1" ht="15.75" customHeight="1">
      <c r="B506" s="69"/>
      <c r="C506" s="78" t="s">
        <v>63</v>
      </c>
      <c r="D506" s="220" t="e">
        <f>IF(#REF!="","―",#REF!)</f>
        <v>#REF!</v>
      </c>
      <c r="E506" s="220" t="e">
        <f>IF(#REF!="","―",#REF!)</f>
        <v>#REF!</v>
      </c>
      <c r="F506" s="220" t="s">
        <v>27</v>
      </c>
      <c r="G506" s="231"/>
      <c r="H506" s="215"/>
      <c r="I506" s="215"/>
      <c r="J506" s="216"/>
      <c r="K506" s="216"/>
      <c r="L506" s="216"/>
      <c r="M506" s="226"/>
    </row>
    <row r="507" spans="2:13" s="229" customFormat="1" ht="15.75" customHeight="1">
      <c r="B507" s="69"/>
      <c r="C507" s="78" t="s">
        <v>64</v>
      </c>
      <c r="D507" s="220" t="e">
        <f>IF(#REF!="","―",#REF!)</f>
        <v>#REF!</v>
      </c>
      <c r="E507" s="220" t="e">
        <f>IF(#REF!="","―",#REF!)</f>
        <v>#REF!</v>
      </c>
      <c r="F507" s="220" t="s">
        <v>27</v>
      </c>
      <c r="G507" s="231"/>
      <c r="H507" s="215"/>
      <c r="I507" s="215"/>
      <c r="J507" s="216"/>
      <c r="K507" s="216"/>
      <c r="L507" s="216"/>
      <c r="M507" s="226"/>
    </row>
    <row r="508" spans="2:13" s="229" customFormat="1" ht="15.75" customHeight="1">
      <c r="B508" s="71"/>
      <c r="C508" s="82" t="s">
        <v>65</v>
      </c>
      <c r="D508" s="222" t="e">
        <f>IF(#REF!="","―",#REF!)</f>
        <v>#REF!</v>
      </c>
      <c r="E508" s="222" t="e">
        <f>IF(#REF!="","―",#REF!)</f>
        <v>#REF!</v>
      </c>
      <c r="F508" s="222" t="s">
        <v>27</v>
      </c>
      <c r="G508" s="231"/>
      <c r="H508" s="215"/>
      <c r="I508" s="215"/>
      <c r="J508" s="216"/>
      <c r="K508" s="216"/>
      <c r="L508" s="216"/>
      <c r="M508" s="226"/>
    </row>
    <row r="509" spans="2:13" s="229" customFormat="1" ht="15.75" customHeight="1">
      <c r="B509" s="69" t="s">
        <v>66</v>
      </c>
      <c r="C509" s="78" t="s">
        <v>67</v>
      </c>
      <c r="D509" s="221" t="e">
        <f>IF(#REF!="","―",#REF!)</f>
        <v>#REF!</v>
      </c>
      <c r="E509" s="221" t="e">
        <f>IF(#REF!="","―",#REF!)</f>
        <v>#REF!</v>
      </c>
      <c r="F509" s="221" t="s">
        <v>27</v>
      </c>
      <c r="G509" s="231"/>
      <c r="H509" s="215"/>
      <c r="I509" s="215"/>
      <c r="J509" s="216"/>
      <c r="K509" s="216"/>
      <c r="L509" s="216"/>
      <c r="M509" s="226"/>
    </row>
    <row r="510" spans="2:13" s="229" customFormat="1" ht="15.75" customHeight="1">
      <c r="B510" s="69"/>
      <c r="C510" s="78" t="s">
        <v>68</v>
      </c>
      <c r="D510" s="220" t="e">
        <f>IF(#REF!="","―",#REF!)</f>
        <v>#REF!</v>
      </c>
      <c r="E510" s="220" t="e">
        <f>IF(#REF!="","―",#REF!)</f>
        <v>#REF!</v>
      </c>
      <c r="F510" s="220" t="s">
        <v>27</v>
      </c>
      <c r="G510" s="231"/>
      <c r="H510" s="215"/>
      <c r="I510" s="215"/>
      <c r="J510" s="216"/>
      <c r="K510" s="216"/>
      <c r="L510" s="216"/>
      <c r="M510" s="226"/>
    </row>
    <row r="511" spans="2:13" s="229" customFormat="1" ht="15.75" customHeight="1">
      <c r="B511" s="69"/>
      <c r="C511" s="78" t="s">
        <v>69</v>
      </c>
      <c r="D511" s="220" t="e">
        <f>IF(#REF!="","―",#REF!)</f>
        <v>#REF!</v>
      </c>
      <c r="E511" s="220" t="e">
        <f>IF(#REF!="","―",#REF!)</f>
        <v>#REF!</v>
      </c>
      <c r="F511" s="220" t="s">
        <v>27</v>
      </c>
      <c r="G511" s="231"/>
      <c r="H511" s="215"/>
      <c r="I511" s="215"/>
      <c r="J511" s="216"/>
      <c r="K511" s="216"/>
      <c r="L511" s="216"/>
      <c r="M511" s="226"/>
    </row>
    <row r="512" spans="2:13" s="229" customFormat="1" ht="15.75" customHeight="1">
      <c r="B512" s="69"/>
      <c r="C512" s="78" t="s">
        <v>70</v>
      </c>
      <c r="D512" s="220" t="e">
        <f>IF(#REF!="","―",#REF!)</f>
        <v>#REF!</v>
      </c>
      <c r="E512" s="220" t="e">
        <f>IF(#REF!="","―",#REF!)</f>
        <v>#REF!</v>
      </c>
      <c r="F512" s="220" t="s">
        <v>27</v>
      </c>
      <c r="G512" s="231"/>
      <c r="H512" s="215"/>
      <c r="I512" s="215"/>
      <c r="J512" s="216"/>
      <c r="K512" s="216"/>
      <c r="L512" s="216"/>
      <c r="M512" s="226"/>
    </row>
    <row r="513" spans="2:13" s="229" customFormat="1" ht="15.75" customHeight="1">
      <c r="B513" s="69"/>
      <c r="C513" s="78" t="s">
        <v>71</v>
      </c>
      <c r="D513" s="220" t="e">
        <f>IF(#REF!="","―",#REF!)</f>
        <v>#REF!</v>
      </c>
      <c r="E513" s="220" t="e">
        <f>IF(#REF!="","―",#REF!)</f>
        <v>#REF!</v>
      </c>
      <c r="F513" s="220" t="s">
        <v>27</v>
      </c>
      <c r="G513" s="231"/>
      <c r="H513" s="215"/>
      <c r="I513" s="215"/>
      <c r="J513" s="216"/>
      <c r="K513" s="216"/>
      <c r="L513" s="216"/>
      <c r="M513" s="226"/>
    </row>
    <row r="514" spans="2:13" s="229" customFormat="1" ht="15.75" customHeight="1">
      <c r="B514" s="69"/>
      <c r="C514" s="78" t="s">
        <v>72</v>
      </c>
      <c r="D514" s="220" t="e">
        <f>IF(#REF!="","―",#REF!)</f>
        <v>#REF!</v>
      </c>
      <c r="E514" s="220" t="e">
        <f>IF(#REF!="","―",#REF!)</f>
        <v>#REF!</v>
      </c>
      <c r="F514" s="220" t="s">
        <v>27</v>
      </c>
      <c r="G514" s="231"/>
      <c r="H514" s="215"/>
      <c r="I514" s="215"/>
      <c r="J514" s="216"/>
      <c r="K514" s="216"/>
      <c r="L514" s="216"/>
      <c r="M514" s="226"/>
    </row>
    <row r="515" spans="2:13" s="229" customFormat="1" ht="15.75" customHeight="1">
      <c r="B515" s="71"/>
      <c r="C515" s="82" t="s">
        <v>73</v>
      </c>
      <c r="D515" s="222" t="e">
        <f>IF(#REF!="","―",#REF!)</f>
        <v>#REF!</v>
      </c>
      <c r="E515" s="222" t="e">
        <f>IF(#REF!="","―",#REF!)</f>
        <v>#REF!</v>
      </c>
      <c r="F515" s="222" t="s">
        <v>27</v>
      </c>
      <c r="G515" s="231"/>
      <c r="H515" s="215"/>
      <c r="I515" s="215"/>
      <c r="J515" s="216"/>
      <c r="K515" s="216"/>
      <c r="L515" s="216"/>
      <c r="M515" s="226"/>
    </row>
    <row r="516" spans="2:13" s="229" customFormat="1" ht="15.75" customHeight="1">
      <c r="B516" s="69" t="s">
        <v>74</v>
      </c>
      <c r="C516" s="78" t="s">
        <v>75</v>
      </c>
      <c r="D516" s="221" t="e">
        <f>IF(#REF!="","―",#REF!)</f>
        <v>#REF!</v>
      </c>
      <c r="E516" s="221" t="e">
        <f>IF(#REF!="","―",#REF!)</f>
        <v>#REF!</v>
      </c>
      <c r="F516" s="221" t="s">
        <v>27</v>
      </c>
      <c r="G516" s="231"/>
      <c r="H516" s="215"/>
      <c r="I516" s="215"/>
      <c r="J516" s="216"/>
      <c r="K516" s="216"/>
      <c r="L516" s="216"/>
      <c r="M516" s="226"/>
    </row>
    <row r="517" spans="2:13" s="229" customFormat="1" ht="15.75" customHeight="1">
      <c r="B517" s="69"/>
      <c r="C517" s="78" t="s">
        <v>76</v>
      </c>
      <c r="D517" s="220" t="e">
        <f>IF(#REF!="","―",#REF!)</f>
        <v>#REF!</v>
      </c>
      <c r="E517" s="220" t="e">
        <f>IF(#REF!="","―",#REF!)</f>
        <v>#REF!</v>
      </c>
      <c r="F517" s="220" t="s">
        <v>27</v>
      </c>
      <c r="G517" s="231"/>
      <c r="H517" s="215"/>
      <c r="I517" s="215"/>
      <c r="J517" s="216"/>
      <c r="K517" s="216"/>
      <c r="L517" s="216"/>
      <c r="M517" s="226"/>
    </row>
    <row r="518" spans="2:13" s="229" customFormat="1" ht="15.75" customHeight="1">
      <c r="B518" s="69"/>
      <c r="C518" s="78" t="s">
        <v>77</v>
      </c>
      <c r="D518" s="220" t="e">
        <f>IF(#REF!="","―",#REF!)</f>
        <v>#REF!</v>
      </c>
      <c r="E518" s="220" t="e">
        <f>IF(#REF!="","―",#REF!)</f>
        <v>#REF!</v>
      </c>
      <c r="F518" s="220" t="s">
        <v>27</v>
      </c>
      <c r="G518" s="231"/>
      <c r="H518" s="215"/>
      <c r="I518" s="215"/>
      <c r="J518" s="216"/>
      <c r="K518" s="216"/>
      <c r="L518" s="216"/>
      <c r="M518" s="226"/>
    </row>
    <row r="519" spans="2:13" s="229" customFormat="1" ht="15.75" customHeight="1">
      <c r="B519" s="69"/>
      <c r="C519" s="78" t="s">
        <v>78</v>
      </c>
      <c r="D519" s="220" t="e">
        <f>IF(#REF!="","―",#REF!)</f>
        <v>#REF!</v>
      </c>
      <c r="E519" s="220" t="e">
        <f>IF(#REF!="","―",#REF!)</f>
        <v>#REF!</v>
      </c>
      <c r="F519" s="220" t="s">
        <v>27</v>
      </c>
      <c r="G519" s="231"/>
      <c r="H519" s="215"/>
      <c r="I519" s="215"/>
      <c r="J519" s="216"/>
      <c r="K519" s="216"/>
      <c r="L519" s="216"/>
      <c r="M519" s="226"/>
    </row>
    <row r="520" spans="2:13" s="229" customFormat="1" ht="15.75" customHeight="1">
      <c r="B520" s="71"/>
      <c r="C520" s="82" t="s">
        <v>79</v>
      </c>
      <c r="D520" s="222" t="e">
        <f>IF(#REF!="","―",#REF!)</f>
        <v>#REF!</v>
      </c>
      <c r="E520" s="222" t="e">
        <f>IF(#REF!="","―",#REF!)</f>
        <v>#REF!</v>
      </c>
      <c r="F520" s="222" t="s">
        <v>27</v>
      </c>
      <c r="G520" s="231"/>
      <c r="H520" s="215"/>
      <c r="I520" s="215"/>
      <c r="J520" s="216"/>
      <c r="K520" s="216"/>
      <c r="L520" s="216"/>
      <c r="M520" s="226"/>
    </row>
    <row r="521" spans="2:13" s="229" customFormat="1" ht="15.75" customHeight="1">
      <c r="B521" s="69" t="s">
        <v>80</v>
      </c>
      <c r="C521" s="78" t="s">
        <v>81</v>
      </c>
      <c r="D521" s="221" t="e">
        <f>IF(#REF!="","―",#REF!)</f>
        <v>#REF!</v>
      </c>
      <c r="E521" s="221" t="e">
        <f>IF(#REF!="","―",#REF!)</f>
        <v>#REF!</v>
      </c>
      <c r="F521" s="221" t="s">
        <v>27</v>
      </c>
      <c r="G521" s="231"/>
      <c r="H521" s="215"/>
      <c r="I521" s="215"/>
      <c r="J521" s="216"/>
      <c r="K521" s="216"/>
      <c r="L521" s="216"/>
      <c r="M521" s="226"/>
    </row>
    <row r="522" spans="2:13" s="229" customFormat="1" ht="15.75" customHeight="1">
      <c r="B522" s="69"/>
      <c r="C522" s="78" t="s">
        <v>82</v>
      </c>
      <c r="D522" s="220" t="e">
        <f>IF(#REF!="","―",#REF!)</f>
        <v>#REF!</v>
      </c>
      <c r="E522" s="220" t="e">
        <f>IF(#REF!="","―",#REF!)</f>
        <v>#REF!</v>
      </c>
      <c r="F522" s="220" t="s">
        <v>27</v>
      </c>
      <c r="G522" s="231"/>
      <c r="H522" s="215"/>
      <c r="I522" s="215"/>
      <c r="J522" s="216"/>
      <c r="K522" s="216"/>
      <c r="L522" s="216"/>
      <c r="M522" s="226"/>
    </row>
    <row r="523" spans="2:13" s="229" customFormat="1" ht="15.75" customHeight="1">
      <c r="B523" s="69"/>
      <c r="C523" s="78" t="s">
        <v>83</v>
      </c>
      <c r="D523" s="220" t="e">
        <f>IF(#REF!="","―",#REF!)</f>
        <v>#REF!</v>
      </c>
      <c r="E523" s="220" t="e">
        <f>IF(#REF!="","―",#REF!)</f>
        <v>#REF!</v>
      </c>
      <c r="F523" s="220" t="s">
        <v>27</v>
      </c>
      <c r="G523" s="231"/>
      <c r="H523" s="215"/>
      <c r="I523" s="215"/>
      <c r="J523" s="216"/>
      <c r="K523" s="216"/>
      <c r="L523" s="216"/>
      <c r="M523" s="226"/>
    </row>
    <row r="524" spans="2:13" s="229" customFormat="1" ht="15.75" customHeight="1">
      <c r="B524" s="71"/>
      <c r="C524" s="82" t="s">
        <v>84</v>
      </c>
      <c r="D524" s="222" t="e">
        <f>IF(#REF!="","―",#REF!)</f>
        <v>#REF!</v>
      </c>
      <c r="E524" s="222" t="e">
        <f>IF(#REF!="","―",#REF!)</f>
        <v>#REF!</v>
      </c>
      <c r="F524" s="222" t="s">
        <v>27</v>
      </c>
      <c r="G524" s="231"/>
      <c r="H524" s="215"/>
      <c r="I524" s="215"/>
      <c r="J524" s="216"/>
      <c r="K524" s="216"/>
      <c r="L524" s="216"/>
      <c r="M524" s="226"/>
    </row>
    <row r="525" spans="2:13" s="229" customFormat="1" ht="15.75" customHeight="1">
      <c r="B525" s="69" t="s">
        <v>85</v>
      </c>
      <c r="C525" s="78" t="s">
        <v>86</v>
      </c>
      <c r="D525" s="220" t="e">
        <f>IF(#REF!="","―",#REF!)</f>
        <v>#REF!</v>
      </c>
      <c r="E525" s="220" t="e">
        <f>IF(#REF!="","―",#REF!)</f>
        <v>#REF!</v>
      </c>
      <c r="F525" s="220" t="s">
        <v>27</v>
      </c>
      <c r="G525" s="231"/>
      <c r="H525" s="215"/>
      <c r="I525" s="24"/>
      <c r="J525" s="216"/>
      <c r="K525" s="216"/>
      <c r="L525" s="216"/>
      <c r="M525" s="226"/>
    </row>
    <row r="526" spans="2:13" s="229" customFormat="1" ht="15.75" customHeight="1">
      <c r="B526" s="69"/>
      <c r="C526" s="78" t="s">
        <v>194</v>
      </c>
      <c r="D526" s="220" t="e">
        <f>IF(#REF!="","―",#REF!)</f>
        <v>#REF!</v>
      </c>
      <c r="E526" s="220" t="e">
        <f>IF(#REF!="","―",#REF!)</f>
        <v>#REF!</v>
      </c>
      <c r="F526" s="220" t="s">
        <v>27</v>
      </c>
      <c r="G526" s="231"/>
      <c r="H526" s="215"/>
      <c r="I526" s="24"/>
      <c r="J526" s="216"/>
      <c r="K526" s="216"/>
      <c r="L526" s="216"/>
      <c r="M526" s="226"/>
    </row>
    <row r="527" spans="2:13" s="229" customFormat="1" ht="15.75" customHeight="1">
      <c r="B527" s="69"/>
      <c r="C527" s="78" t="s">
        <v>195</v>
      </c>
      <c r="D527" s="220" t="e">
        <f>IF(#REF!="","―",#REF!)</f>
        <v>#REF!</v>
      </c>
      <c r="E527" s="220" t="e">
        <f>IF(#REF!="","―",#REF!)</f>
        <v>#REF!</v>
      </c>
      <c r="F527" s="220" t="s">
        <v>27</v>
      </c>
      <c r="G527" s="231"/>
      <c r="H527" s="215"/>
      <c r="I527" s="24"/>
      <c r="J527" s="216"/>
      <c r="K527" s="216"/>
      <c r="L527" s="216"/>
      <c r="M527" s="226"/>
    </row>
    <row r="528" spans="2:13" s="229" customFormat="1" ht="15.75" customHeight="1">
      <c r="B528" s="69"/>
      <c r="C528" s="78" t="s">
        <v>196</v>
      </c>
      <c r="D528" s="220" t="e">
        <f>IF(#REF!="","―",#REF!)</f>
        <v>#REF!</v>
      </c>
      <c r="E528" s="220" t="e">
        <f>IF(#REF!="","―",#REF!)</f>
        <v>#REF!</v>
      </c>
      <c r="F528" s="220" t="s">
        <v>27</v>
      </c>
      <c r="G528" s="231"/>
      <c r="H528" s="215"/>
      <c r="I528" s="24"/>
      <c r="J528" s="216"/>
      <c r="K528" s="216"/>
      <c r="L528" s="216"/>
      <c r="M528" s="226"/>
    </row>
    <row r="529" spans="2:13" s="229" customFormat="1" ht="15.75" customHeight="1">
      <c r="B529" s="69"/>
      <c r="C529" s="78" t="s">
        <v>197</v>
      </c>
      <c r="D529" s="220" t="e">
        <f>IF(#REF!="","―",#REF!)</f>
        <v>#REF!</v>
      </c>
      <c r="E529" s="220" t="e">
        <f>IF(#REF!="","―",#REF!)</f>
        <v>#REF!</v>
      </c>
      <c r="F529" s="220" t="s">
        <v>27</v>
      </c>
      <c r="G529" s="231"/>
      <c r="H529" s="215"/>
      <c r="I529" s="24"/>
      <c r="J529" s="216"/>
      <c r="K529" s="216"/>
      <c r="L529" s="216"/>
      <c r="M529" s="226"/>
    </row>
    <row r="530" spans="2:13" s="229" customFormat="1" ht="15.75" customHeight="1">
      <c r="B530" s="69"/>
      <c r="C530" s="78" t="s">
        <v>87</v>
      </c>
      <c r="D530" s="220" t="e">
        <f>IF(#REF!="","―",#REF!)</f>
        <v>#REF!</v>
      </c>
      <c r="E530" s="220" t="e">
        <f>IF(#REF!="","―",#REF!)</f>
        <v>#REF!</v>
      </c>
      <c r="F530" s="220" t="s">
        <v>27</v>
      </c>
      <c r="G530" s="231"/>
      <c r="H530" s="215"/>
      <c r="I530" s="24"/>
      <c r="J530" s="216"/>
      <c r="K530" s="216"/>
      <c r="L530" s="216"/>
      <c r="M530" s="226"/>
    </row>
    <row r="531" spans="2:13" s="229" customFormat="1" ht="15.75" customHeight="1">
      <c r="B531" s="69"/>
      <c r="C531" s="78" t="s">
        <v>198</v>
      </c>
      <c r="D531" s="220" t="e">
        <f>IF(#REF!="","―",#REF!)</f>
        <v>#REF!</v>
      </c>
      <c r="E531" s="220" t="e">
        <f>IF(#REF!="","―",#REF!)</f>
        <v>#REF!</v>
      </c>
      <c r="F531" s="220" t="s">
        <v>27</v>
      </c>
      <c r="G531" s="231"/>
      <c r="H531" s="215"/>
      <c r="I531" s="24"/>
      <c r="J531" s="216"/>
      <c r="K531" s="216"/>
      <c r="L531" s="216"/>
      <c r="M531" s="226"/>
    </row>
    <row r="532" spans="2:13" s="229" customFormat="1" ht="15.75" customHeight="1">
      <c r="B532" s="71"/>
      <c r="C532" s="82" t="s">
        <v>88</v>
      </c>
      <c r="D532" s="222" t="e">
        <f>IF(#REF!="","―",#REF!)</f>
        <v>#REF!</v>
      </c>
      <c r="E532" s="222" t="e">
        <f>IF(#REF!="","―",#REF!)</f>
        <v>#REF!</v>
      </c>
      <c r="F532" s="222" t="s">
        <v>27</v>
      </c>
      <c r="G532" s="231"/>
      <c r="H532" s="215"/>
      <c r="I532" s="24"/>
      <c r="J532" s="216"/>
      <c r="K532" s="216"/>
      <c r="L532" s="216"/>
      <c r="M532" s="226"/>
    </row>
    <row r="533" spans="2:13" s="229" customFormat="1" ht="15.75" customHeight="1">
      <c r="B533" s="24"/>
      <c r="C533" s="24"/>
      <c r="D533" s="23"/>
      <c r="E533" s="23"/>
      <c r="F533" s="23"/>
      <c r="G533" s="22"/>
      <c r="H533" s="24"/>
      <c r="I533" s="24"/>
      <c r="J533" s="23"/>
      <c r="K533" s="23"/>
      <c r="L533" s="23"/>
      <c r="M533" s="226"/>
    </row>
    <row r="534" spans="2:13" s="229" customFormat="1" ht="15.75" customHeight="1">
      <c r="B534" s="83"/>
      <c r="C534" s="84"/>
      <c r="D534" s="75" t="s">
        <v>42</v>
      </c>
      <c r="E534" s="119" t="s">
        <v>43</v>
      </c>
      <c r="F534" s="76" t="s">
        <v>44</v>
      </c>
      <c r="G534" s="22"/>
      <c r="H534" s="22"/>
      <c r="I534" s="22"/>
      <c r="J534" s="23"/>
      <c r="K534" s="23"/>
      <c r="L534" s="23"/>
      <c r="M534" s="226"/>
    </row>
    <row r="535" spans="2:13" s="229" customFormat="1" ht="15.75" customHeight="1">
      <c r="B535" s="77" t="s">
        <v>89</v>
      </c>
      <c r="C535" s="78"/>
      <c r="D535" s="206" t="e">
        <f>SUM(D486:D532)</f>
        <v>#REF!</v>
      </c>
      <c r="E535" s="207" t="e">
        <f>SUM(E486:E532)</f>
        <v>#REF!</v>
      </c>
      <c r="F535" s="125" t="s">
        <v>27</v>
      </c>
      <c r="G535" s="22"/>
      <c r="H535" s="24"/>
      <c r="I535" s="24"/>
      <c r="J535" s="206"/>
      <c r="K535" s="206"/>
      <c r="L535" s="206"/>
      <c r="M535" s="226"/>
    </row>
    <row r="536" spans="2:13" s="229" customFormat="1" ht="15.75" customHeight="1">
      <c r="B536" s="79" t="s">
        <v>90</v>
      </c>
      <c r="C536" s="80"/>
      <c r="D536" s="208">
        <f>'表-２_各〈全国、被災3県〉平均値'!D99</f>
        <v>3.39</v>
      </c>
      <c r="E536" s="209">
        <f>'表-２_各〈全国、被災3県〉平均値'!E99</f>
        <v>2.96</v>
      </c>
      <c r="F536" s="126" t="s">
        <v>27</v>
      </c>
      <c r="G536" s="22"/>
      <c r="H536" s="24"/>
      <c r="I536" s="24"/>
      <c r="J536" s="217"/>
      <c r="K536" s="217"/>
      <c r="L536" s="217"/>
      <c r="M536" s="226"/>
    </row>
    <row r="537" spans="2:13" s="229" customFormat="1" ht="15.75" customHeight="1">
      <c r="B537" s="79" t="s">
        <v>91</v>
      </c>
      <c r="C537" s="80"/>
      <c r="D537" s="208" t="s">
        <v>27</v>
      </c>
      <c r="E537" s="209" t="s">
        <v>27</v>
      </c>
      <c r="F537" s="126" t="s">
        <v>27</v>
      </c>
      <c r="G537" s="22"/>
      <c r="H537" s="24"/>
      <c r="I537" s="24"/>
      <c r="J537" s="217"/>
      <c r="K537" s="217"/>
      <c r="L537" s="217"/>
      <c r="M537" s="226"/>
    </row>
    <row r="538" spans="2:13" s="229" customFormat="1" ht="15.75" customHeight="1">
      <c r="B538" s="81" t="s">
        <v>92</v>
      </c>
      <c r="C538" s="82"/>
      <c r="D538" s="210" t="s">
        <v>27</v>
      </c>
      <c r="E538" s="211" t="s">
        <v>27</v>
      </c>
      <c r="F538" s="127" t="s">
        <v>27</v>
      </c>
      <c r="G538" s="22"/>
      <c r="H538" s="24"/>
      <c r="I538" s="24"/>
      <c r="J538" s="217"/>
      <c r="K538" s="217"/>
      <c r="L538" s="217"/>
      <c r="M538" s="226"/>
    </row>
    <row r="539" spans="2:13" s="229" customFormat="1" ht="15.75" customHeight="1">
      <c r="B539" s="24"/>
      <c r="C539" s="24"/>
      <c r="D539" s="23"/>
      <c r="E539" s="23"/>
      <c r="F539" s="23"/>
      <c r="G539" s="22"/>
      <c r="H539" s="24"/>
      <c r="I539" s="24"/>
      <c r="J539" s="23"/>
      <c r="K539" s="23"/>
      <c r="L539" s="23"/>
      <c r="M539" s="226"/>
    </row>
    <row r="540" spans="2:13" s="229" customFormat="1" ht="15.75" customHeight="1">
      <c r="B540" s="22" t="s">
        <v>93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226"/>
    </row>
    <row r="541" spans="2:13" s="229" customFormat="1" ht="15.75" customHeight="1">
      <c r="B541" s="73" t="s">
        <v>94</v>
      </c>
      <c r="C541" s="74"/>
      <c r="D541" s="75" t="s">
        <v>42</v>
      </c>
      <c r="E541" s="119" t="s">
        <v>43</v>
      </c>
      <c r="F541" s="76" t="s">
        <v>44</v>
      </c>
      <c r="G541" s="22"/>
      <c r="H541" s="24"/>
      <c r="I541" s="24"/>
      <c r="J541" s="23"/>
      <c r="K541" s="23"/>
      <c r="L541" s="23"/>
      <c r="M541" s="226"/>
    </row>
    <row r="542" spans="2:13" s="229" customFormat="1" ht="15.75" customHeight="1">
      <c r="B542" s="69" t="s">
        <v>45</v>
      </c>
      <c r="C542" s="70" t="s">
        <v>95</v>
      </c>
      <c r="D542" s="88">
        <f>'表-２_地域別平均値'!M232</f>
        <v>3.6</v>
      </c>
      <c r="E542" s="118">
        <f>'表-２_地域別平均値'!N232</f>
        <v>3</v>
      </c>
      <c r="F542" s="87" t="s">
        <v>27</v>
      </c>
      <c r="G542" s="22"/>
      <c r="H542" s="24"/>
      <c r="I542" s="22"/>
      <c r="J542" s="88"/>
      <c r="K542" s="88"/>
      <c r="L542" s="88"/>
      <c r="M542" s="226"/>
    </row>
    <row r="543" spans="2:13" s="229" customFormat="1" ht="15.75" customHeight="1">
      <c r="B543" s="69" t="s">
        <v>46</v>
      </c>
      <c r="C543" s="70" t="s">
        <v>96</v>
      </c>
      <c r="D543" s="88">
        <f>'表-２_地域別平均値'!M233</f>
        <v>3.5</v>
      </c>
      <c r="E543" s="118">
        <f>'表-２_地域別平均値'!N233</f>
        <v>3</v>
      </c>
      <c r="F543" s="87" t="s">
        <v>27</v>
      </c>
      <c r="G543" s="22"/>
      <c r="H543" s="24"/>
      <c r="I543" s="22"/>
      <c r="J543" s="88"/>
      <c r="K543" s="88"/>
      <c r="L543" s="88"/>
      <c r="M543" s="226"/>
    </row>
    <row r="544" spans="2:13" s="229" customFormat="1" ht="15.75" customHeight="1">
      <c r="B544" s="69" t="s">
        <v>53</v>
      </c>
      <c r="C544" s="70" t="s">
        <v>221</v>
      </c>
      <c r="D544" s="88">
        <f>'表-２_地域別平均値'!M234</f>
        <v>3.4</v>
      </c>
      <c r="E544" s="118">
        <f>'表-２_地域別平均値'!N234</f>
        <v>2.9</v>
      </c>
      <c r="F544" s="87" t="s">
        <v>27</v>
      </c>
      <c r="G544" s="22"/>
      <c r="H544" s="24"/>
      <c r="I544" s="22"/>
      <c r="J544" s="88"/>
      <c r="K544" s="88"/>
      <c r="L544" s="88"/>
      <c r="M544" s="226"/>
    </row>
    <row r="545" spans="2:13" s="229" customFormat="1" ht="15.75" customHeight="1">
      <c r="B545" s="69" t="s">
        <v>57</v>
      </c>
      <c r="C545" s="70" t="s">
        <v>97</v>
      </c>
      <c r="D545" s="88">
        <f>'表-２_地域別平均値'!M235</f>
        <v>3.3</v>
      </c>
      <c r="E545" s="118">
        <f>'表-２_地域別平均値'!N235</f>
        <v>2.9</v>
      </c>
      <c r="F545" s="87" t="s">
        <v>27</v>
      </c>
      <c r="G545" s="22"/>
      <c r="H545" s="24"/>
      <c r="I545" s="22"/>
      <c r="J545" s="88"/>
      <c r="K545" s="88"/>
      <c r="L545" s="88"/>
      <c r="M545" s="226"/>
    </row>
    <row r="546" spans="2:13" s="229" customFormat="1" ht="15.75" customHeight="1">
      <c r="B546" s="69" t="s">
        <v>61</v>
      </c>
      <c r="C546" s="70" t="s">
        <v>98</v>
      </c>
      <c r="D546" s="88">
        <f>'表-２_地域別平均値'!M236</f>
        <v>3.5</v>
      </c>
      <c r="E546" s="118">
        <f>'表-２_地域別平均値'!N236</f>
        <v>3.1</v>
      </c>
      <c r="F546" s="87" t="s">
        <v>27</v>
      </c>
      <c r="G546" s="22"/>
      <c r="H546" s="24"/>
      <c r="I546" s="22"/>
      <c r="J546" s="88"/>
      <c r="K546" s="88"/>
      <c r="L546" s="88"/>
      <c r="M546" s="226"/>
    </row>
    <row r="547" spans="2:13" s="229" customFormat="1" ht="15.75" customHeight="1">
      <c r="B547" s="69" t="s">
        <v>66</v>
      </c>
      <c r="C547" s="70" t="s">
        <v>99</v>
      </c>
      <c r="D547" s="88">
        <f>'表-２_地域別平均値'!M237</f>
        <v>3.4</v>
      </c>
      <c r="E547" s="118">
        <f>'表-２_地域別平均値'!N237</f>
        <v>3</v>
      </c>
      <c r="F547" s="87" t="s">
        <v>27</v>
      </c>
      <c r="G547" s="22"/>
      <c r="H547" s="24"/>
      <c r="I547" s="22"/>
      <c r="J547" s="88"/>
      <c r="K547" s="88"/>
      <c r="L547" s="88"/>
      <c r="M547" s="226"/>
    </row>
    <row r="548" spans="2:13" s="229" customFormat="1" ht="15.75" customHeight="1">
      <c r="B548" s="69" t="s">
        <v>74</v>
      </c>
      <c r="C548" s="70" t="s">
        <v>100</v>
      </c>
      <c r="D548" s="88">
        <f>'表-２_地域別平均値'!M238</f>
        <v>3.3</v>
      </c>
      <c r="E548" s="118">
        <f>'表-２_地域別平均値'!N238</f>
        <v>3</v>
      </c>
      <c r="F548" s="87" t="s">
        <v>27</v>
      </c>
      <c r="G548" s="22"/>
      <c r="H548" s="24"/>
      <c r="I548" s="22"/>
      <c r="J548" s="88"/>
      <c r="K548" s="88"/>
      <c r="L548" s="88"/>
      <c r="M548" s="226"/>
    </row>
    <row r="549" spans="2:13" s="229" customFormat="1" ht="15.75" customHeight="1">
      <c r="B549" s="69" t="s">
        <v>80</v>
      </c>
      <c r="C549" s="70" t="s">
        <v>98</v>
      </c>
      <c r="D549" s="88">
        <f>'表-２_地域別平均値'!M239</f>
        <v>3.5</v>
      </c>
      <c r="E549" s="118">
        <f>'表-２_地域別平均値'!N239</f>
        <v>3</v>
      </c>
      <c r="F549" s="87" t="s">
        <v>27</v>
      </c>
      <c r="G549" s="22"/>
      <c r="H549" s="24"/>
      <c r="I549" s="22"/>
      <c r="J549" s="88"/>
      <c r="K549" s="88"/>
      <c r="L549" s="88"/>
      <c r="M549" s="226"/>
    </row>
    <row r="550" spans="2:13" s="229" customFormat="1" ht="15.75" customHeight="1">
      <c r="B550" s="71" t="s">
        <v>85</v>
      </c>
      <c r="C550" s="72" t="s">
        <v>222</v>
      </c>
      <c r="D550" s="89">
        <f>'表-２_地域別平均値'!M240</f>
        <v>3.3</v>
      </c>
      <c r="E550" s="117">
        <f>'表-２_地域別平均値'!N240</f>
        <v>3</v>
      </c>
      <c r="F550" s="86" t="s">
        <v>27</v>
      </c>
      <c r="G550" s="22"/>
      <c r="H550" s="24"/>
      <c r="I550" s="22"/>
      <c r="J550" s="88"/>
      <c r="K550" s="88"/>
      <c r="L550" s="88"/>
      <c r="M550" s="226"/>
    </row>
    <row r="551" spans="2:12" ht="13.5" customHeight="1"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</row>
    <row r="552" spans="2:12" ht="13.5" customHeight="1">
      <c r="B552" s="233" t="s">
        <v>101</v>
      </c>
      <c r="C552" s="22"/>
      <c r="D552" s="22"/>
      <c r="E552" s="22"/>
      <c r="F552" s="22"/>
      <c r="G552" s="22"/>
      <c r="H552" s="22"/>
      <c r="I552" s="22"/>
      <c r="J552" s="22"/>
      <c r="K552" s="22"/>
      <c r="L552" s="22"/>
    </row>
    <row r="553" spans="2:12" ht="13.5" customHeight="1">
      <c r="B553" s="234" t="s">
        <v>102</v>
      </c>
      <c r="C553" s="573" t="s">
        <v>204</v>
      </c>
      <c r="D553" s="570"/>
      <c r="E553" s="570"/>
      <c r="F553" s="570"/>
      <c r="G553" s="570"/>
      <c r="H553" s="570"/>
      <c r="I553" s="570"/>
      <c r="J553" s="570"/>
      <c r="K553" s="570"/>
      <c r="L553" s="570"/>
    </row>
    <row r="554" spans="2:12" ht="13.5" customHeight="1">
      <c r="B554" s="22"/>
      <c r="C554" s="574" t="s">
        <v>205</v>
      </c>
      <c r="D554" s="574"/>
      <c r="E554" s="574"/>
      <c r="F554" s="574"/>
      <c r="G554" s="574"/>
      <c r="H554" s="574"/>
      <c r="I554" s="574"/>
      <c r="J554" s="574"/>
      <c r="K554" s="574"/>
      <c r="L554" s="574"/>
    </row>
    <row r="555" spans="2:12" ht="13.5" customHeight="1">
      <c r="B555" s="234" t="s">
        <v>103</v>
      </c>
      <c r="C555" s="573" t="s">
        <v>206</v>
      </c>
      <c r="D555" s="573"/>
      <c r="E555" s="573"/>
      <c r="F555" s="573"/>
      <c r="G555" s="573"/>
      <c r="H555" s="573"/>
      <c r="I555" s="573"/>
      <c r="J555" s="573"/>
      <c r="K555" s="573"/>
      <c r="L555" s="573"/>
    </row>
    <row r="556" spans="2:12" ht="13.5" customHeight="1">
      <c r="B556" s="22"/>
      <c r="C556" s="574" t="s">
        <v>173</v>
      </c>
      <c r="D556" s="574"/>
      <c r="E556" s="574"/>
      <c r="F556" s="574"/>
      <c r="G556" s="574"/>
      <c r="H556" s="574"/>
      <c r="I556" s="574"/>
      <c r="J556" s="574"/>
      <c r="K556" s="574"/>
      <c r="L556" s="574"/>
    </row>
    <row r="557" spans="2:12" ht="13.5" customHeight="1">
      <c r="B557" s="234" t="s">
        <v>104</v>
      </c>
      <c r="C557" s="573" t="s">
        <v>207</v>
      </c>
      <c r="D557" s="573"/>
      <c r="E557" s="573"/>
      <c r="F557" s="573"/>
      <c r="G557" s="573"/>
      <c r="H557" s="573"/>
      <c r="I557" s="573"/>
      <c r="J557" s="573"/>
      <c r="K557" s="573"/>
      <c r="L557" s="573"/>
    </row>
    <row r="558" spans="2:12" ht="13.5" customHeight="1">
      <c r="B558" s="22"/>
      <c r="C558" s="574" t="s">
        <v>208</v>
      </c>
      <c r="D558" s="574"/>
      <c r="E558" s="574"/>
      <c r="F558" s="574"/>
      <c r="G558" s="574"/>
      <c r="H558" s="574"/>
      <c r="I558" s="574"/>
      <c r="J558" s="574"/>
      <c r="K558" s="574"/>
      <c r="L558" s="574"/>
    </row>
    <row r="559" spans="2:12" ht="13.5" customHeight="1"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</row>
    <row r="560" spans="2:12" ht="13.5" customHeight="1"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</row>
    <row r="561" spans="2:12" ht="13.5" customHeight="1">
      <c r="B561" s="227"/>
      <c r="C561" s="227"/>
      <c r="D561" s="227"/>
      <c r="E561" s="227"/>
      <c r="F561" s="227"/>
      <c r="G561" s="227"/>
      <c r="H561" s="227"/>
      <c r="I561" s="227"/>
      <c r="J561" s="227"/>
      <c r="K561" s="227"/>
      <c r="L561" s="227"/>
    </row>
    <row r="562" spans="2:12" ht="13.5" customHeight="1">
      <c r="B562" s="227"/>
      <c r="C562" s="227"/>
      <c r="D562" s="227"/>
      <c r="E562" s="227"/>
      <c r="F562" s="227"/>
      <c r="G562" s="227"/>
      <c r="H562" s="227"/>
      <c r="I562" s="227"/>
      <c r="J562" s="227"/>
      <c r="K562" s="227"/>
      <c r="L562" s="227"/>
    </row>
    <row r="563" spans="2:12" ht="13.5" customHeight="1">
      <c r="B563" s="227"/>
      <c r="C563" s="227"/>
      <c r="D563" s="227"/>
      <c r="E563" s="227"/>
      <c r="F563" s="227"/>
      <c r="G563" s="227"/>
      <c r="H563" s="227"/>
      <c r="I563" s="227"/>
      <c r="J563" s="227"/>
      <c r="K563" s="227"/>
      <c r="L563" s="227"/>
    </row>
    <row r="564" spans="2:12" ht="13.5" customHeight="1">
      <c r="B564" s="227"/>
      <c r="C564" s="227"/>
      <c r="D564" s="227"/>
      <c r="E564" s="227"/>
      <c r="F564" s="227"/>
      <c r="G564" s="227"/>
      <c r="H564" s="227"/>
      <c r="I564" s="227"/>
      <c r="J564" s="227"/>
      <c r="K564" s="227"/>
      <c r="L564" s="227"/>
    </row>
    <row r="565" spans="2:12" ht="13.5" customHeight="1">
      <c r="B565" s="227"/>
      <c r="C565" s="227"/>
      <c r="D565" s="227"/>
      <c r="E565" s="227"/>
      <c r="F565" s="227"/>
      <c r="G565" s="227"/>
      <c r="H565" s="227"/>
      <c r="I565" s="227"/>
      <c r="J565" s="227"/>
      <c r="K565" s="227"/>
      <c r="L565" s="227"/>
    </row>
    <row r="566" spans="2:12" ht="13.5" customHeight="1">
      <c r="B566" s="227"/>
      <c r="C566" s="227"/>
      <c r="D566" s="227"/>
      <c r="E566" s="227"/>
      <c r="F566" s="227"/>
      <c r="G566" s="227"/>
      <c r="H566" s="227"/>
      <c r="I566" s="227"/>
      <c r="J566" s="227"/>
      <c r="K566" s="227"/>
      <c r="L566" s="227"/>
    </row>
    <row r="567" spans="2:12" ht="13.5" customHeight="1">
      <c r="B567" s="227"/>
      <c r="C567" s="227"/>
      <c r="D567" s="227"/>
      <c r="E567" s="227"/>
      <c r="F567" s="227"/>
      <c r="G567" s="227"/>
      <c r="H567" s="227"/>
      <c r="I567" s="227"/>
      <c r="J567" s="227"/>
      <c r="K567" s="227"/>
      <c r="L567" s="227"/>
    </row>
    <row r="568" spans="2:12" ht="13.5" customHeight="1">
      <c r="B568" s="227"/>
      <c r="C568" s="227"/>
      <c r="D568" s="227"/>
      <c r="E568" s="227"/>
      <c r="F568" s="227"/>
      <c r="G568" s="227"/>
      <c r="H568" s="227"/>
      <c r="I568" s="227"/>
      <c r="J568" s="227"/>
      <c r="K568" s="227"/>
      <c r="L568" s="227"/>
    </row>
    <row r="569" spans="2:12" ht="13.5" customHeight="1">
      <c r="B569" s="227"/>
      <c r="C569" s="227"/>
      <c r="D569" s="227"/>
      <c r="E569" s="227"/>
      <c r="F569" s="227"/>
      <c r="G569" s="227"/>
      <c r="H569" s="227"/>
      <c r="I569" s="227"/>
      <c r="J569" s="227"/>
      <c r="K569" s="227"/>
      <c r="L569" s="227"/>
    </row>
    <row r="570" spans="2:12" ht="13.5" customHeight="1">
      <c r="B570" s="227"/>
      <c r="C570" s="227"/>
      <c r="D570" s="227"/>
      <c r="E570" s="227"/>
      <c r="F570" s="227"/>
      <c r="G570" s="227"/>
      <c r="H570" s="227"/>
      <c r="I570" s="227"/>
      <c r="J570" s="227"/>
      <c r="K570" s="227"/>
      <c r="L570" s="227"/>
    </row>
    <row r="571" spans="2:12" ht="13.5" customHeight="1">
      <c r="B571" s="227"/>
      <c r="C571" s="227"/>
      <c r="D571" s="227"/>
      <c r="E571" s="227"/>
      <c r="F571" s="227"/>
      <c r="G571" s="227"/>
      <c r="H571" s="227"/>
      <c r="I571" s="227"/>
      <c r="J571" s="227"/>
      <c r="K571" s="227"/>
      <c r="L571" s="227"/>
    </row>
    <row r="572" spans="2:12" ht="13.5" customHeight="1">
      <c r="B572" s="227"/>
      <c r="C572" s="227"/>
      <c r="D572" s="227"/>
      <c r="E572" s="227"/>
      <c r="F572" s="227"/>
      <c r="G572" s="227"/>
      <c r="H572" s="227"/>
      <c r="I572" s="227"/>
      <c r="J572" s="227"/>
      <c r="K572" s="227"/>
      <c r="L572" s="227"/>
    </row>
    <row r="573" spans="2:12" ht="13.5" customHeight="1">
      <c r="B573" s="227"/>
      <c r="C573" s="227"/>
      <c r="D573" s="227"/>
      <c r="E573" s="227"/>
      <c r="F573" s="227"/>
      <c r="G573" s="227"/>
      <c r="H573" s="227"/>
      <c r="I573" s="227"/>
      <c r="J573" s="227"/>
      <c r="K573" s="227"/>
      <c r="L573" s="227"/>
    </row>
    <row r="574" spans="2:12" ht="13.5" customHeight="1">
      <c r="B574" s="227"/>
      <c r="C574" s="227"/>
      <c r="D574" s="227"/>
      <c r="E574" s="227"/>
      <c r="F574" s="227"/>
      <c r="G574" s="227"/>
      <c r="H574" s="227"/>
      <c r="I574" s="227"/>
      <c r="J574" s="227"/>
      <c r="K574" s="227"/>
      <c r="L574" s="227"/>
    </row>
    <row r="575" spans="2:12" ht="13.5" customHeight="1">
      <c r="B575" s="227"/>
      <c r="C575" s="227"/>
      <c r="D575" s="227"/>
      <c r="E575" s="227"/>
      <c r="F575" s="227"/>
      <c r="G575" s="227"/>
      <c r="H575" s="227"/>
      <c r="I575" s="227"/>
      <c r="J575" s="227"/>
      <c r="K575" s="227"/>
      <c r="L575" s="227"/>
    </row>
    <row r="576" spans="2:12" ht="13.5" customHeight="1">
      <c r="B576" s="227"/>
      <c r="C576" s="227"/>
      <c r="D576" s="227"/>
      <c r="E576" s="227"/>
      <c r="F576" s="227"/>
      <c r="G576" s="227"/>
      <c r="H576" s="227"/>
      <c r="I576" s="227"/>
      <c r="J576" s="227"/>
      <c r="K576" s="227"/>
      <c r="L576" s="227"/>
    </row>
    <row r="577" spans="2:12" ht="13.5" customHeight="1">
      <c r="B577" s="227"/>
      <c r="C577" s="227"/>
      <c r="D577" s="227"/>
      <c r="E577" s="227"/>
      <c r="F577" s="227"/>
      <c r="G577" s="227"/>
      <c r="H577" s="227"/>
      <c r="I577" s="227"/>
      <c r="J577" s="227"/>
      <c r="K577" s="227"/>
      <c r="L577" s="227"/>
    </row>
    <row r="578" spans="2:12" ht="13.5" customHeight="1">
      <c r="B578" s="227"/>
      <c r="C578" s="227"/>
      <c r="D578" s="227"/>
      <c r="E578" s="227"/>
      <c r="F578" s="227"/>
      <c r="G578" s="227"/>
      <c r="H578" s="227"/>
      <c r="I578" s="227"/>
      <c r="J578" s="227"/>
      <c r="K578" s="227"/>
      <c r="L578" s="227"/>
    </row>
    <row r="579" spans="2:12" ht="13.5" customHeight="1">
      <c r="B579" s="227"/>
      <c r="C579" s="227"/>
      <c r="D579" s="227"/>
      <c r="E579" s="227"/>
      <c r="F579" s="227"/>
      <c r="G579" s="227"/>
      <c r="H579" s="227"/>
      <c r="I579" s="227"/>
      <c r="J579" s="227"/>
      <c r="K579" s="227"/>
      <c r="L579" s="227"/>
    </row>
    <row r="580" spans="2:12" ht="13.5" customHeight="1">
      <c r="B580" s="227"/>
      <c r="C580" s="227"/>
      <c r="D580" s="227"/>
      <c r="E580" s="227"/>
      <c r="F580" s="227"/>
      <c r="G580" s="227"/>
      <c r="H580" s="227"/>
      <c r="I580" s="227"/>
      <c r="J580" s="227"/>
      <c r="K580" s="227"/>
      <c r="L580" s="227"/>
    </row>
    <row r="581" spans="2:12" ht="13.5" customHeight="1">
      <c r="B581" s="227"/>
      <c r="C581" s="227"/>
      <c r="D581" s="227"/>
      <c r="E581" s="227"/>
      <c r="F581" s="227"/>
      <c r="G581" s="227"/>
      <c r="H581" s="227"/>
      <c r="I581" s="227"/>
      <c r="J581" s="227"/>
      <c r="K581" s="227"/>
      <c r="L581" s="227"/>
    </row>
    <row r="582" spans="2:12" ht="13.5" customHeight="1">
      <c r="B582" s="227"/>
      <c r="C582" s="227"/>
      <c r="D582" s="227"/>
      <c r="E582" s="227"/>
      <c r="F582" s="227"/>
      <c r="G582" s="227"/>
      <c r="H582" s="227"/>
      <c r="I582" s="227"/>
      <c r="J582" s="227"/>
      <c r="K582" s="227"/>
      <c r="L582" s="227"/>
    </row>
    <row r="583" spans="2:12" ht="13.5" customHeight="1">
      <c r="B583" s="227"/>
      <c r="C583" s="227"/>
      <c r="D583" s="227"/>
      <c r="E583" s="227"/>
      <c r="F583" s="227"/>
      <c r="G583" s="227"/>
      <c r="H583" s="227"/>
      <c r="I583" s="227"/>
      <c r="J583" s="227"/>
      <c r="K583" s="227"/>
      <c r="L583" s="227"/>
    </row>
    <row r="584" spans="2:12" ht="13.5" customHeight="1">
      <c r="B584" s="227"/>
      <c r="C584" s="227"/>
      <c r="D584" s="227"/>
      <c r="E584" s="227"/>
      <c r="F584" s="227"/>
      <c r="G584" s="227"/>
      <c r="H584" s="227"/>
      <c r="I584" s="227"/>
      <c r="J584" s="227"/>
      <c r="K584" s="227"/>
      <c r="L584" s="227"/>
    </row>
    <row r="585" spans="2:12" ht="13.5" customHeight="1">
      <c r="B585" s="227"/>
      <c r="C585" s="227"/>
      <c r="D585" s="227"/>
      <c r="E585" s="227"/>
      <c r="F585" s="227"/>
      <c r="G585" s="227"/>
      <c r="H585" s="227"/>
      <c r="I585" s="227"/>
      <c r="J585" s="227"/>
      <c r="K585" s="227"/>
      <c r="L585" s="227"/>
    </row>
    <row r="586" spans="2:12" ht="13.5" customHeight="1">
      <c r="B586" s="227"/>
      <c r="C586" s="227"/>
      <c r="D586" s="227"/>
      <c r="E586" s="227"/>
      <c r="F586" s="227"/>
      <c r="G586" s="227"/>
      <c r="H586" s="227"/>
      <c r="I586" s="227"/>
      <c r="J586" s="227"/>
      <c r="K586" s="227"/>
      <c r="L586" s="227"/>
    </row>
    <row r="587" spans="2:12" ht="13.5" customHeight="1">
      <c r="B587" s="227"/>
      <c r="C587" s="227"/>
      <c r="D587" s="227"/>
      <c r="E587" s="227"/>
      <c r="F587" s="227"/>
      <c r="G587" s="227"/>
      <c r="H587" s="227"/>
      <c r="I587" s="227"/>
      <c r="J587" s="227"/>
      <c r="K587" s="227"/>
      <c r="L587" s="227"/>
    </row>
    <row r="588" spans="2:12" ht="13.5" customHeight="1">
      <c r="B588" s="227"/>
      <c r="C588" s="227"/>
      <c r="D588" s="227"/>
      <c r="E588" s="227"/>
      <c r="F588" s="227"/>
      <c r="G588" s="227"/>
      <c r="H588" s="227"/>
      <c r="I588" s="227"/>
      <c r="J588" s="227"/>
      <c r="K588" s="227"/>
      <c r="L588" s="227"/>
    </row>
    <row r="589" spans="2:12" ht="13.5" customHeight="1">
      <c r="B589" s="227"/>
      <c r="C589" s="227"/>
      <c r="D589" s="227"/>
      <c r="E589" s="227"/>
      <c r="F589" s="227"/>
      <c r="G589" s="227"/>
      <c r="H589" s="227"/>
      <c r="I589" s="227"/>
      <c r="J589" s="227"/>
      <c r="K589" s="227"/>
      <c r="L589" s="227"/>
    </row>
    <row r="590" spans="2:12" ht="13.5" customHeight="1">
      <c r="B590" s="227"/>
      <c r="C590" s="227"/>
      <c r="D590" s="227"/>
      <c r="E590" s="227"/>
      <c r="F590" s="227"/>
      <c r="G590" s="227"/>
      <c r="H590" s="227"/>
      <c r="I590" s="227"/>
      <c r="J590" s="227"/>
      <c r="K590" s="227"/>
      <c r="L590" s="227"/>
    </row>
    <row r="591" spans="2:12" ht="13.5" customHeight="1">
      <c r="B591" s="227"/>
      <c r="C591" s="227"/>
      <c r="D591" s="227"/>
      <c r="E591" s="227"/>
      <c r="F591" s="227"/>
      <c r="G591" s="227"/>
      <c r="H591" s="227"/>
      <c r="I591" s="227"/>
      <c r="J591" s="227"/>
      <c r="K591" s="227"/>
      <c r="L591" s="227"/>
    </row>
    <row r="592" spans="2:12" ht="13.5" customHeight="1">
      <c r="B592" s="227"/>
      <c r="C592" s="227"/>
      <c r="D592" s="227"/>
      <c r="E592" s="227"/>
      <c r="F592" s="227"/>
      <c r="G592" s="227"/>
      <c r="H592" s="227"/>
      <c r="I592" s="227"/>
      <c r="J592" s="227"/>
      <c r="K592" s="227"/>
      <c r="L592" s="227"/>
    </row>
    <row r="593" spans="2:12" ht="13.5" customHeight="1">
      <c r="B593" s="227"/>
      <c r="C593" s="227"/>
      <c r="D593" s="227"/>
      <c r="E593" s="227"/>
      <c r="F593" s="227"/>
      <c r="G593" s="227"/>
      <c r="H593" s="227"/>
      <c r="I593" s="227"/>
      <c r="J593" s="227"/>
      <c r="K593" s="227"/>
      <c r="L593" s="227"/>
    </row>
    <row r="594" spans="2:12" ht="13.5" customHeight="1">
      <c r="B594" s="227"/>
      <c r="C594" s="227"/>
      <c r="D594" s="227"/>
      <c r="E594" s="227"/>
      <c r="F594" s="227"/>
      <c r="G594" s="227"/>
      <c r="H594" s="227"/>
      <c r="I594" s="227"/>
      <c r="J594" s="227"/>
      <c r="K594" s="227"/>
      <c r="L594" s="227"/>
    </row>
    <row r="595" spans="2:12" ht="13.5" customHeight="1">
      <c r="B595" s="227"/>
      <c r="C595" s="227"/>
      <c r="D595" s="227"/>
      <c r="E595" s="227"/>
      <c r="F595" s="227"/>
      <c r="G595" s="227"/>
      <c r="H595" s="227"/>
      <c r="I595" s="227"/>
      <c r="J595" s="227"/>
      <c r="K595" s="227"/>
      <c r="L595" s="227"/>
    </row>
    <row r="596" spans="2:12" ht="13.5" customHeight="1">
      <c r="B596" s="227"/>
      <c r="C596" s="227"/>
      <c r="D596" s="227"/>
      <c r="E596" s="227"/>
      <c r="F596" s="227"/>
      <c r="G596" s="227"/>
      <c r="H596" s="227"/>
      <c r="I596" s="227"/>
      <c r="J596" s="227"/>
      <c r="K596" s="227"/>
      <c r="L596" s="227"/>
    </row>
    <row r="597" spans="2:12" ht="13.5" customHeight="1">
      <c r="B597" s="227"/>
      <c r="C597" s="227"/>
      <c r="D597" s="227"/>
      <c r="E597" s="227"/>
      <c r="F597" s="227"/>
      <c r="G597" s="227"/>
      <c r="H597" s="227"/>
      <c r="I597" s="227"/>
      <c r="J597" s="227"/>
      <c r="K597" s="227"/>
      <c r="L597" s="227"/>
    </row>
    <row r="598" spans="2:12" ht="13.5" customHeight="1">
      <c r="B598" s="227"/>
      <c r="C598" s="227"/>
      <c r="D598" s="227"/>
      <c r="E598" s="227"/>
      <c r="F598" s="227"/>
      <c r="G598" s="227"/>
      <c r="H598" s="227"/>
      <c r="I598" s="227"/>
      <c r="J598" s="227"/>
      <c r="K598" s="227"/>
      <c r="L598" s="227"/>
    </row>
    <row r="599" spans="2:12" ht="13.5" customHeight="1">
      <c r="B599" s="227"/>
      <c r="C599" s="227"/>
      <c r="D599" s="227"/>
      <c r="E599" s="227"/>
      <c r="F599" s="227"/>
      <c r="G599" s="227"/>
      <c r="H599" s="227"/>
      <c r="I599" s="227"/>
      <c r="J599" s="227"/>
      <c r="K599" s="227"/>
      <c r="L599" s="227"/>
    </row>
    <row r="600" spans="2:12" ht="13.5" customHeight="1">
      <c r="B600" s="227"/>
      <c r="C600" s="227"/>
      <c r="D600" s="227"/>
      <c r="E600" s="227"/>
      <c r="F600" s="227"/>
      <c r="G600" s="227"/>
      <c r="H600" s="227"/>
      <c r="I600" s="227"/>
      <c r="J600" s="227"/>
      <c r="K600" s="227"/>
      <c r="L600" s="227"/>
    </row>
    <row r="601" spans="2:12" ht="13.5" customHeight="1">
      <c r="B601" s="227"/>
      <c r="C601" s="227"/>
      <c r="D601" s="227"/>
      <c r="E601" s="227"/>
      <c r="F601" s="227"/>
      <c r="G601" s="227"/>
      <c r="H601" s="227"/>
      <c r="I601" s="227"/>
      <c r="J601" s="227"/>
      <c r="K601" s="227"/>
      <c r="L601" s="227"/>
    </row>
    <row r="602" spans="2:12" ht="13.5" customHeight="1">
      <c r="B602" s="227"/>
      <c r="C602" s="227"/>
      <c r="D602" s="227"/>
      <c r="E602" s="227"/>
      <c r="F602" s="227"/>
      <c r="G602" s="227"/>
      <c r="H602" s="227"/>
      <c r="I602" s="227"/>
      <c r="J602" s="227"/>
      <c r="K602" s="227"/>
      <c r="L602" s="227"/>
    </row>
    <row r="603" spans="2:12" ht="13.5" customHeight="1">
      <c r="B603" s="227"/>
      <c r="C603" s="227"/>
      <c r="D603" s="227"/>
      <c r="E603" s="227"/>
      <c r="F603" s="227"/>
      <c r="G603" s="227"/>
      <c r="H603" s="227"/>
      <c r="I603" s="227"/>
      <c r="J603" s="227"/>
      <c r="K603" s="227"/>
      <c r="L603" s="227"/>
    </row>
    <row r="604" spans="2:12" ht="13.5" customHeight="1">
      <c r="B604" s="227"/>
      <c r="C604" s="227"/>
      <c r="D604" s="227"/>
      <c r="E604" s="227"/>
      <c r="F604" s="227"/>
      <c r="G604" s="227"/>
      <c r="H604" s="227"/>
      <c r="I604" s="227"/>
      <c r="J604" s="227"/>
      <c r="K604" s="227"/>
      <c r="L604" s="227"/>
    </row>
    <row r="605" spans="2:12" ht="13.5" customHeight="1">
      <c r="B605" s="227"/>
      <c r="C605" s="227"/>
      <c r="D605" s="227"/>
      <c r="E605" s="227"/>
      <c r="F605" s="227"/>
      <c r="G605" s="227"/>
      <c r="H605" s="227"/>
      <c r="I605" s="227"/>
      <c r="J605" s="227"/>
      <c r="K605" s="227"/>
      <c r="L605" s="227"/>
    </row>
    <row r="606" spans="2:12" ht="13.5" customHeight="1">
      <c r="B606" s="227"/>
      <c r="C606" s="227"/>
      <c r="D606" s="227"/>
      <c r="E606" s="227"/>
      <c r="F606" s="227"/>
      <c r="G606" s="227"/>
      <c r="H606" s="227"/>
      <c r="I606" s="227"/>
      <c r="J606" s="227"/>
      <c r="K606" s="227"/>
      <c r="L606" s="227"/>
    </row>
    <row r="607" spans="2:12" ht="13.5" customHeight="1">
      <c r="B607" s="227"/>
      <c r="C607" s="227"/>
      <c r="D607" s="227"/>
      <c r="E607" s="227"/>
      <c r="F607" s="227"/>
      <c r="G607" s="227"/>
      <c r="H607" s="227"/>
      <c r="I607" s="227"/>
      <c r="J607" s="227"/>
      <c r="K607" s="227"/>
      <c r="L607" s="227"/>
    </row>
  </sheetData>
  <sheetProtection/>
  <mergeCells count="44"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316:L316"/>
    <mergeCell ref="C77:L77"/>
    <mergeCell ref="C78:L78"/>
    <mergeCell ref="C153:L153"/>
    <mergeCell ref="C154:L154"/>
    <mergeCell ref="C155:L155"/>
    <mergeCell ref="C156:L156"/>
    <mergeCell ref="B3:L3"/>
    <mergeCell ref="B2:L2"/>
    <mergeCell ref="C73:L73"/>
    <mergeCell ref="C74:L74"/>
    <mergeCell ref="C75:L75"/>
    <mergeCell ref="C76:L76"/>
    <mergeCell ref="C157:L157"/>
    <mergeCell ref="C158:L158"/>
    <mergeCell ref="C473:L473"/>
    <mergeCell ref="C474:L474"/>
    <mergeCell ref="C393:L393"/>
    <mergeCell ref="C394:L394"/>
    <mergeCell ref="C395:L395"/>
    <mergeCell ref="C396:L396"/>
    <mergeCell ref="C237:L237"/>
    <mergeCell ref="C238:L238"/>
    <mergeCell ref="C397:L397"/>
    <mergeCell ref="C398:L398"/>
    <mergeCell ref="C477:L477"/>
    <mergeCell ref="C478:L478"/>
    <mergeCell ref="C553:L553"/>
    <mergeCell ref="C554:L554"/>
    <mergeCell ref="C555:L555"/>
    <mergeCell ref="C556:L556"/>
    <mergeCell ref="C557:L557"/>
    <mergeCell ref="C558:L558"/>
    <mergeCell ref="C475:L475"/>
    <mergeCell ref="C476:L47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1016"/>
  <sheetViews>
    <sheetView view="pageBreakPreview" zoomScale="10" zoomScaleNormal="55" zoomScaleSheetLayoutView="10" zoomScalePageLayoutView="0" workbookViewId="0" topLeftCell="A788">
      <selection activeCell="O1012" sqref="O1012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12" width="10.625" style="212" customWidth="1"/>
    <col min="13" max="13" width="9.625" style="212" customWidth="1"/>
    <col min="14" max="16384" width="9.00390625" style="212" customWidth="1"/>
  </cols>
  <sheetData>
    <row r="1" spans="2:13" ht="17.25">
      <c r="B1" s="17" t="s">
        <v>253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39</v>
      </c>
      <c r="M1" s="227"/>
    </row>
    <row r="2" spans="2:13" ht="27" customHeight="1">
      <c r="B2" s="571" t="s">
        <v>166</v>
      </c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228"/>
    </row>
    <row r="3" spans="2:18" s="229" customFormat="1" ht="27" customHeight="1">
      <c r="B3" s="411" t="s">
        <v>309</v>
      </c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260"/>
      <c r="N3" s="260"/>
      <c r="O3" s="260"/>
      <c r="P3" s="260"/>
      <c r="Q3" s="260"/>
      <c r="R3" s="260"/>
    </row>
    <row r="4" spans="2:13" s="229" customFormat="1" ht="27" customHeight="1">
      <c r="B4" s="50" t="s">
        <v>164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30"/>
    </row>
    <row r="5" spans="2:13" s="229" customFormat="1" ht="15.75" customHeight="1" thickBot="1">
      <c r="B5" s="581" t="s">
        <v>40</v>
      </c>
      <c r="C5" s="583" t="s">
        <v>41</v>
      </c>
      <c r="D5" s="116" t="s">
        <v>42</v>
      </c>
      <c r="E5" s="116"/>
      <c r="F5" s="116"/>
      <c r="G5" s="116" t="s">
        <v>43</v>
      </c>
      <c r="H5" s="116"/>
      <c r="I5" s="116"/>
      <c r="J5" s="116" t="s">
        <v>44</v>
      </c>
      <c r="K5" s="115"/>
      <c r="L5" s="74"/>
      <c r="M5" s="226"/>
    </row>
    <row r="6" spans="2:13" s="229" customFormat="1" ht="42" customHeight="1">
      <c r="B6" s="582"/>
      <c r="C6" s="584"/>
      <c r="D6" s="271" t="s">
        <v>310</v>
      </c>
      <c r="E6" s="272" t="s">
        <v>311</v>
      </c>
      <c r="F6" s="273" t="s">
        <v>255</v>
      </c>
      <c r="G6" s="271" t="s">
        <v>310</v>
      </c>
      <c r="H6" s="272" t="s">
        <v>311</v>
      </c>
      <c r="I6" s="273" t="s">
        <v>255</v>
      </c>
      <c r="J6" s="271" t="s">
        <v>310</v>
      </c>
      <c r="K6" s="272" t="s">
        <v>311</v>
      </c>
      <c r="L6" s="273" t="s">
        <v>255</v>
      </c>
      <c r="M6" s="226"/>
    </row>
    <row r="7" spans="2:15" s="229" customFormat="1" ht="15.75" customHeight="1">
      <c r="B7" s="71" t="s">
        <v>45</v>
      </c>
      <c r="C7" s="82" t="s">
        <v>45</v>
      </c>
      <c r="D7" s="331">
        <v>3.1</v>
      </c>
      <c r="E7" s="332">
        <v>3.5</v>
      </c>
      <c r="F7" s="294">
        <v>0.3999999999999999</v>
      </c>
      <c r="G7" s="331">
        <v>2.8</v>
      </c>
      <c r="H7" s="332">
        <v>2.7</v>
      </c>
      <c r="I7" s="294">
        <v>-0.09999999999999964</v>
      </c>
      <c r="J7" s="308" t="s">
        <v>27</v>
      </c>
      <c r="K7" s="332" t="s">
        <v>27</v>
      </c>
      <c r="L7" s="294" t="s">
        <v>27</v>
      </c>
      <c r="M7" s="226"/>
      <c r="N7" s="334"/>
      <c r="O7" s="335"/>
    </row>
    <row r="8" spans="2:13" s="229" customFormat="1" ht="15.75" customHeight="1">
      <c r="B8" s="69" t="s">
        <v>46</v>
      </c>
      <c r="C8" s="78" t="s">
        <v>47</v>
      </c>
      <c r="D8" s="301">
        <v>3.1</v>
      </c>
      <c r="E8" s="302">
        <v>3.5</v>
      </c>
      <c r="F8" s="295">
        <v>0.3999999999999999</v>
      </c>
      <c r="G8" s="301">
        <v>2.9</v>
      </c>
      <c r="H8" s="302">
        <v>2.9</v>
      </c>
      <c r="I8" s="295">
        <v>0</v>
      </c>
      <c r="J8" s="306" t="s">
        <v>27</v>
      </c>
      <c r="K8" s="302" t="s">
        <v>27</v>
      </c>
      <c r="L8" s="295" t="s">
        <v>27</v>
      </c>
      <c r="M8" s="226"/>
    </row>
    <row r="9" spans="2:13" s="229" customFormat="1" ht="15.75" customHeight="1">
      <c r="B9" s="69"/>
      <c r="C9" s="78" t="s">
        <v>48</v>
      </c>
      <c r="D9" s="301">
        <v>3</v>
      </c>
      <c r="E9" s="302">
        <v>3.2</v>
      </c>
      <c r="F9" s="295">
        <v>0.20000000000000018</v>
      </c>
      <c r="G9" s="301">
        <v>2.9</v>
      </c>
      <c r="H9" s="302">
        <v>3</v>
      </c>
      <c r="I9" s="295">
        <v>0.10000000000000009</v>
      </c>
      <c r="J9" s="301" t="s">
        <v>27</v>
      </c>
      <c r="K9" s="302" t="s">
        <v>27</v>
      </c>
      <c r="L9" s="295" t="s">
        <v>27</v>
      </c>
      <c r="M9" s="226"/>
    </row>
    <row r="10" spans="2:17" s="229" customFormat="1" ht="15.75" customHeight="1">
      <c r="B10" s="69"/>
      <c r="C10" s="78" t="s">
        <v>49</v>
      </c>
      <c r="D10" s="301">
        <v>3.1</v>
      </c>
      <c r="E10" s="302">
        <v>3</v>
      </c>
      <c r="F10" s="295">
        <v>-0.10000000000000009</v>
      </c>
      <c r="G10" s="301">
        <v>2.8</v>
      </c>
      <c r="H10" s="302">
        <v>2.9</v>
      </c>
      <c r="I10" s="295">
        <v>0.10000000000000009</v>
      </c>
      <c r="J10" s="301" t="s">
        <v>27</v>
      </c>
      <c r="K10" s="302" t="s">
        <v>27</v>
      </c>
      <c r="L10" s="295" t="s">
        <v>27</v>
      </c>
      <c r="M10" s="226"/>
      <c r="N10" s="232"/>
      <c r="O10" s="232"/>
      <c r="P10" s="232"/>
      <c r="Q10" s="232"/>
    </row>
    <row r="11" spans="2:17" s="229" customFormat="1" ht="15.75" customHeight="1">
      <c r="B11" s="69"/>
      <c r="C11" s="78" t="s">
        <v>50</v>
      </c>
      <c r="D11" s="301">
        <v>3.1</v>
      </c>
      <c r="E11" s="302">
        <v>3.2</v>
      </c>
      <c r="F11" s="295">
        <v>0.10000000000000009</v>
      </c>
      <c r="G11" s="301">
        <v>3.1</v>
      </c>
      <c r="H11" s="302">
        <v>3</v>
      </c>
      <c r="I11" s="295">
        <v>-0.10000000000000009</v>
      </c>
      <c r="J11" s="301" t="s">
        <v>27</v>
      </c>
      <c r="K11" s="302" t="s">
        <v>27</v>
      </c>
      <c r="L11" s="295" t="s">
        <v>27</v>
      </c>
      <c r="M11" s="226"/>
      <c r="N11" s="187"/>
      <c r="O11" s="187"/>
      <c r="P11" s="187"/>
      <c r="Q11" s="187"/>
    </row>
    <row r="12" spans="2:17" s="229" customFormat="1" ht="15.75" customHeight="1">
      <c r="B12" s="69"/>
      <c r="C12" s="78" t="s">
        <v>51</v>
      </c>
      <c r="D12" s="301">
        <v>3</v>
      </c>
      <c r="E12" s="302">
        <v>3.1</v>
      </c>
      <c r="F12" s="295">
        <v>0.10000000000000009</v>
      </c>
      <c r="G12" s="301">
        <v>2.8</v>
      </c>
      <c r="H12" s="302">
        <v>2.9</v>
      </c>
      <c r="I12" s="295">
        <v>0.10000000000000009</v>
      </c>
      <c r="J12" s="301" t="s">
        <v>27</v>
      </c>
      <c r="K12" s="302" t="s">
        <v>27</v>
      </c>
      <c r="L12" s="295" t="s">
        <v>27</v>
      </c>
      <c r="M12" s="226"/>
      <c r="N12" s="187"/>
      <c r="O12" s="187"/>
      <c r="P12" s="187"/>
      <c r="Q12" s="187"/>
    </row>
    <row r="13" spans="2:17" s="229" customFormat="1" ht="15.75" customHeight="1">
      <c r="B13" s="71"/>
      <c r="C13" s="82" t="s">
        <v>52</v>
      </c>
      <c r="D13" s="301">
        <v>3.1</v>
      </c>
      <c r="E13" s="302">
        <v>3.4</v>
      </c>
      <c r="F13" s="295">
        <v>0.2999999999999998</v>
      </c>
      <c r="G13" s="301">
        <v>2.9</v>
      </c>
      <c r="H13" s="302">
        <v>3</v>
      </c>
      <c r="I13" s="295">
        <v>0.10000000000000009</v>
      </c>
      <c r="J13" s="303" t="s">
        <v>27</v>
      </c>
      <c r="K13" s="302" t="s">
        <v>27</v>
      </c>
      <c r="L13" s="295" t="s">
        <v>27</v>
      </c>
      <c r="M13" s="226"/>
      <c r="N13" s="187"/>
      <c r="O13" s="187"/>
      <c r="P13" s="187"/>
      <c r="Q13" s="187"/>
    </row>
    <row r="14" spans="2:17" s="229" customFormat="1" ht="15.75" customHeight="1">
      <c r="B14" s="69" t="s">
        <v>53</v>
      </c>
      <c r="C14" s="78" t="s">
        <v>188</v>
      </c>
      <c r="D14" s="306">
        <v>3.3</v>
      </c>
      <c r="E14" s="307">
        <v>3.4</v>
      </c>
      <c r="F14" s="296">
        <v>0.10000000000000009</v>
      </c>
      <c r="G14" s="306">
        <v>3.1</v>
      </c>
      <c r="H14" s="307">
        <v>3.1</v>
      </c>
      <c r="I14" s="296">
        <v>0</v>
      </c>
      <c r="J14" s="306" t="s">
        <v>27</v>
      </c>
      <c r="K14" s="307" t="s">
        <v>27</v>
      </c>
      <c r="L14" s="296" t="s">
        <v>27</v>
      </c>
      <c r="M14" s="226"/>
      <c r="N14" s="232"/>
      <c r="O14" s="232"/>
      <c r="P14" s="232"/>
      <c r="Q14" s="232"/>
    </row>
    <row r="15" spans="2:17" s="229" customFormat="1" ht="15.75" customHeight="1">
      <c r="B15" s="69"/>
      <c r="C15" s="78" t="s">
        <v>54</v>
      </c>
      <c r="D15" s="301">
        <v>3.3</v>
      </c>
      <c r="E15" s="302">
        <v>3.4</v>
      </c>
      <c r="F15" s="295">
        <v>0.10000000000000009</v>
      </c>
      <c r="G15" s="301">
        <v>3.3</v>
      </c>
      <c r="H15" s="302">
        <v>3</v>
      </c>
      <c r="I15" s="295">
        <v>-0.2999999999999998</v>
      </c>
      <c r="J15" s="301" t="s">
        <v>27</v>
      </c>
      <c r="K15" s="302" t="s">
        <v>27</v>
      </c>
      <c r="L15" s="295" t="s">
        <v>27</v>
      </c>
      <c r="M15" s="226"/>
      <c r="N15" s="232"/>
      <c r="O15" s="232"/>
      <c r="P15" s="232"/>
      <c r="Q15" s="232"/>
    </row>
    <row r="16" spans="2:17" s="229" customFormat="1" ht="15.75" customHeight="1">
      <c r="B16" s="69"/>
      <c r="C16" s="78" t="s">
        <v>189</v>
      </c>
      <c r="D16" s="301">
        <v>3.2</v>
      </c>
      <c r="E16" s="302">
        <v>3.1</v>
      </c>
      <c r="F16" s="295">
        <v>-0.10000000000000009</v>
      </c>
      <c r="G16" s="301">
        <v>3.1</v>
      </c>
      <c r="H16" s="302">
        <v>3</v>
      </c>
      <c r="I16" s="295">
        <v>-0.10000000000000009</v>
      </c>
      <c r="J16" s="301" t="s">
        <v>27</v>
      </c>
      <c r="K16" s="302" t="s">
        <v>27</v>
      </c>
      <c r="L16" s="295" t="s">
        <v>27</v>
      </c>
      <c r="M16" s="226"/>
      <c r="N16" s="232"/>
      <c r="O16" s="232"/>
      <c r="P16" s="232"/>
      <c r="Q16" s="232"/>
    </row>
    <row r="17" spans="2:17" s="229" customFormat="1" ht="15.75" customHeight="1">
      <c r="B17" s="69"/>
      <c r="C17" s="78" t="s">
        <v>190</v>
      </c>
      <c r="D17" s="301">
        <v>3.2</v>
      </c>
      <c r="E17" s="302">
        <v>3.5</v>
      </c>
      <c r="F17" s="295">
        <v>0.2999999999999998</v>
      </c>
      <c r="G17" s="301">
        <v>3.1</v>
      </c>
      <c r="H17" s="302">
        <v>3.2</v>
      </c>
      <c r="I17" s="295">
        <v>0.10000000000000009</v>
      </c>
      <c r="J17" s="301" t="s">
        <v>27</v>
      </c>
      <c r="K17" s="302" t="s">
        <v>27</v>
      </c>
      <c r="L17" s="295" t="s">
        <v>27</v>
      </c>
      <c r="M17" s="226"/>
      <c r="N17" s="232"/>
      <c r="O17" s="232"/>
      <c r="P17" s="232"/>
      <c r="Q17" s="232"/>
    </row>
    <row r="18" spans="2:17" s="229" customFormat="1" ht="15.75" customHeight="1">
      <c r="B18" s="69"/>
      <c r="C18" s="78" t="s">
        <v>191</v>
      </c>
      <c r="D18" s="301">
        <v>3.3</v>
      </c>
      <c r="E18" s="302">
        <v>3.2</v>
      </c>
      <c r="F18" s="295">
        <v>-0.09999999999999964</v>
      </c>
      <c r="G18" s="301">
        <v>2.6</v>
      </c>
      <c r="H18" s="302">
        <v>2.9</v>
      </c>
      <c r="I18" s="295">
        <v>0.2999999999999998</v>
      </c>
      <c r="J18" s="301" t="s">
        <v>27</v>
      </c>
      <c r="K18" s="302" t="s">
        <v>27</v>
      </c>
      <c r="L18" s="295" t="s">
        <v>27</v>
      </c>
      <c r="M18" s="226"/>
      <c r="N18" s="232"/>
      <c r="O18" s="232"/>
      <c r="P18" s="232"/>
      <c r="Q18" s="232"/>
    </row>
    <row r="19" spans="2:17" s="229" customFormat="1" ht="15.75" customHeight="1">
      <c r="B19" s="69"/>
      <c r="C19" s="78" t="s">
        <v>55</v>
      </c>
      <c r="D19" s="301">
        <v>3.1</v>
      </c>
      <c r="E19" s="302">
        <v>3.5</v>
      </c>
      <c r="F19" s="295">
        <v>0.3999999999999999</v>
      </c>
      <c r="G19" s="301">
        <v>3.5</v>
      </c>
      <c r="H19" s="302">
        <v>3.5</v>
      </c>
      <c r="I19" s="295">
        <v>0</v>
      </c>
      <c r="J19" s="301" t="s">
        <v>27</v>
      </c>
      <c r="K19" s="302" t="s">
        <v>27</v>
      </c>
      <c r="L19" s="295" t="s">
        <v>27</v>
      </c>
      <c r="M19" s="226"/>
      <c r="N19" s="232"/>
      <c r="O19" s="232"/>
      <c r="P19" s="232"/>
      <c r="Q19" s="232"/>
    </row>
    <row r="20" spans="2:17" s="229" customFormat="1" ht="15.75" customHeight="1">
      <c r="B20" s="69"/>
      <c r="C20" s="78" t="s">
        <v>192</v>
      </c>
      <c r="D20" s="301">
        <v>3.2</v>
      </c>
      <c r="E20" s="302">
        <v>3.6</v>
      </c>
      <c r="F20" s="295">
        <v>0.3999999999999999</v>
      </c>
      <c r="G20" s="301">
        <v>3</v>
      </c>
      <c r="H20" s="302">
        <v>3.2</v>
      </c>
      <c r="I20" s="295">
        <v>0.20000000000000018</v>
      </c>
      <c r="J20" s="301" t="s">
        <v>27</v>
      </c>
      <c r="K20" s="302" t="s">
        <v>27</v>
      </c>
      <c r="L20" s="295" t="s">
        <v>27</v>
      </c>
      <c r="M20" s="226"/>
      <c r="N20" s="232"/>
      <c r="O20" s="232"/>
      <c r="P20" s="232"/>
      <c r="Q20" s="232"/>
    </row>
    <row r="21" spans="2:17" s="229" customFormat="1" ht="15.75" customHeight="1">
      <c r="B21" s="69"/>
      <c r="C21" s="78" t="s">
        <v>56</v>
      </c>
      <c r="D21" s="301">
        <v>3</v>
      </c>
      <c r="E21" s="302">
        <v>3.1</v>
      </c>
      <c r="F21" s="295">
        <v>0.10000000000000009</v>
      </c>
      <c r="G21" s="301">
        <v>2.9</v>
      </c>
      <c r="H21" s="302">
        <v>2.5</v>
      </c>
      <c r="I21" s="295">
        <v>-0.3999999999999999</v>
      </c>
      <c r="J21" s="301" t="s">
        <v>27</v>
      </c>
      <c r="K21" s="302" t="s">
        <v>27</v>
      </c>
      <c r="L21" s="295" t="s">
        <v>27</v>
      </c>
      <c r="M21" s="226"/>
      <c r="N21" s="232"/>
      <c r="O21" s="232"/>
      <c r="P21" s="232"/>
      <c r="Q21" s="232"/>
    </row>
    <row r="22" spans="2:17" s="229" customFormat="1" ht="15.75" customHeight="1">
      <c r="B22" s="71"/>
      <c r="C22" s="82" t="s">
        <v>193</v>
      </c>
      <c r="D22" s="303">
        <v>3</v>
      </c>
      <c r="E22" s="304">
        <v>3.4</v>
      </c>
      <c r="F22" s="305">
        <v>0.3999999999999999</v>
      </c>
      <c r="G22" s="303">
        <v>2.8</v>
      </c>
      <c r="H22" s="304">
        <v>2.7</v>
      </c>
      <c r="I22" s="305">
        <v>-0.09999999999999964</v>
      </c>
      <c r="J22" s="303" t="s">
        <v>27</v>
      </c>
      <c r="K22" s="304" t="s">
        <v>27</v>
      </c>
      <c r="L22" s="305" t="s">
        <v>27</v>
      </c>
      <c r="M22" s="226"/>
      <c r="N22" s="187"/>
      <c r="O22" s="187"/>
      <c r="P22" s="187"/>
      <c r="Q22" s="188"/>
    </row>
    <row r="23" spans="2:17" s="229" customFormat="1" ht="15.75" customHeight="1">
      <c r="B23" s="69" t="s">
        <v>57</v>
      </c>
      <c r="C23" s="78" t="s">
        <v>58</v>
      </c>
      <c r="D23" s="306">
        <v>3.1</v>
      </c>
      <c r="E23" s="307">
        <v>3.3</v>
      </c>
      <c r="F23" s="296">
        <v>0.19999999999999973</v>
      </c>
      <c r="G23" s="306">
        <v>2.5</v>
      </c>
      <c r="H23" s="307">
        <v>2.5</v>
      </c>
      <c r="I23" s="296">
        <v>0</v>
      </c>
      <c r="J23" s="306" t="s">
        <v>27</v>
      </c>
      <c r="K23" s="307" t="s">
        <v>27</v>
      </c>
      <c r="L23" s="296" t="s">
        <v>27</v>
      </c>
      <c r="M23" s="226"/>
      <c r="N23" s="187"/>
      <c r="O23" s="187"/>
      <c r="P23" s="187"/>
      <c r="Q23" s="188"/>
    </row>
    <row r="24" spans="2:17" s="229" customFormat="1" ht="15.75" customHeight="1">
      <c r="B24" s="69"/>
      <c r="C24" s="78" t="s">
        <v>59</v>
      </c>
      <c r="D24" s="301">
        <v>3.2</v>
      </c>
      <c r="E24" s="302">
        <v>3.4</v>
      </c>
      <c r="F24" s="295">
        <v>0.19999999999999973</v>
      </c>
      <c r="G24" s="301">
        <v>2.7</v>
      </c>
      <c r="H24" s="302">
        <v>2.8</v>
      </c>
      <c r="I24" s="295">
        <v>0.09999999999999964</v>
      </c>
      <c r="J24" s="301" t="s">
        <v>27</v>
      </c>
      <c r="K24" s="302" t="s">
        <v>27</v>
      </c>
      <c r="L24" s="295" t="s">
        <v>27</v>
      </c>
      <c r="M24" s="226"/>
      <c r="N24" s="187"/>
      <c r="O24" s="187"/>
      <c r="P24" s="187"/>
      <c r="Q24" s="188"/>
    </row>
    <row r="25" spans="2:13" s="229" customFormat="1" ht="15.75" customHeight="1">
      <c r="B25" s="71"/>
      <c r="C25" s="82" t="s">
        <v>60</v>
      </c>
      <c r="D25" s="303">
        <v>3.1</v>
      </c>
      <c r="E25" s="304">
        <v>3.2</v>
      </c>
      <c r="F25" s="305">
        <v>0.10000000000000009</v>
      </c>
      <c r="G25" s="303">
        <v>3.2</v>
      </c>
      <c r="H25" s="304">
        <v>3.1</v>
      </c>
      <c r="I25" s="305">
        <v>-0.10000000000000009</v>
      </c>
      <c r="J25" s="303" t="s">
        <v>27</v>
      </c>
      <c r="K25" s="304" t="s">
        <v>27</v>
      </c>
      <c r="L25" s="305" t="s">
        <v>27</v>
      </c>
      <c r="M25" s="226"/>
    </row>
    <row r="26" spans="2:13" s="229" customFormat="1" ht="15.75" customHeight="1">
      <c r="B26" s="69" t="s">
        <v>61</v>
      </c>
      <c r="C26" s="78" t="s">
        <v>62</v>
      </c>
      <c r="D26" s="306">
        <v>3.1</v>
      </c>
      <c r="E26" s="307">
        <v>3.1</v>
      </c>
      <c r="F26" s="296">
        <v>0</v>
      </c>
      <c r="G26" s="306">
        <v>2.9</v>
      </c>
      <c r="H26" s="307">
        <v>2.9</v>
      </c>
      <c r="I26" s="296">
        <v>0</v>
      </c>
      <c r="J26" s="306" t="s">
        <v>27</v>
      </c>
      <c r="K26" s="307" t="s">
        <v>27</v>
      </c>
      <c r="L26" s="296" t="s">
        <v>27</v>
      </c>
      <c r="M26" s="226"/>
    </row>
    <row r="27" spans="2:13" s="229" customFormat="1" ht="15.75" customHeight="1">
      <c r="B27" s="69"/>
      <c r="C27" s="78" t="s">
        <v>63</v>
      </c>
      <c r="D27" s="301">
        <v>3.3</v>
      </c>
      <c r="E27" s="302">
        <v>3.5</v>
      </c>
      <c r="F27" s="295">
        <v>0.20000000000000018</v>
      </c>
      <c r="G27" s="301">
        <v>3.1</v>
      </c>
      <c r="H27" s="302">
        <v>3.1</v>
      </c>
      <c r="I27" s="295">
        <v>0</v>
      </c>
      <c r="J27" s="301" t="s">
        <v>27</v>
      </c>
      <c r="K27" s="302" t="s">
        <v>27</v>
      </c>
      <c r="L27" s="295" t="s">
        <v>27</v>
      </c>
      <c r="M27" s="226"/>
    </row>
    <row r="28" spans="2:13" s="229" customFormat="1" ht="15.75" customHeight="1">
      <c r="B28" s="69"/>
      <c r="C28" s="78" t="s">
        <v>64</v>
      </c>
      <c r="D28" s="301">
        <v>3.1</v>
      </c>
      <c r="E28" s="302">
        <v>3.2</v>
      </c>
      <c r="F28" s="295">
        <v>0.10000000000000009</v>
      </c>
      <c r="G28" s="301">
        <v>2.8</v>
      </c>
      <c r="H28" s="302">
        <v>3</v>
      </c>
      <c r="I28" s="295">
        <v>0.20000000000000018</v>
      </c>
      <c r="J28" s="301" t="s">
        <v>27</v>
      </c>
      <c r="K28" s="302" t="s">
        <v>27</v>
      </c>
      <c r="L28" s="295" t="s">
        <v>27</v>
      </c>
      <c r="M28" s="226"/>
    </row>
    <row r="29" spans="2:13" s="229" customFormat="1" ht="15.75" customHeight="1">
      <c r="B29" s="71"/>
      <c r="C29" s="82" t="s">
        <v>65</v>
      </c>
      <c r="D29" s="303">
        <v>3.1</v>
      </c>
      <c r="E29" s="304">
        <v>3.1</v>
      </c>
      <c r="F29" s="305">
        <v>0</v>
      </c>
      <c r="G29" s="303">
        <v>3</v>
      </c>
      <c r="H29" s="304">
        <v>3</v>
      </c>
      <c r="I29" s="305">
        <v>0</v>
      </c>
      <c r="J29" s="303" t="s">
        <v>27</v>
      </c>
      <c r="K29" s="304" t="s">
        <v>27</v>
      </c>
      <c r="L29" s="305" t="s">
        <v>27</v>
      </c>
      <c r="M29" s="226"/>
    </row>
    <row r="30" spans="2:13" s="229" customFormat="1" ht="15.75" customHeight="1">
      <c r="B30" s="69" t="s">
        <v>66</v>
      </c>
      <c r="C30" s="78" t="s">
        <v>67</v>
      </c>
      <c r="D30" s="306">
        <v>3</v>
      </c>
      <c r="E30" s="307">
        <v>3.3</v>
      </c>
      <c r="F30" s="296">
        <v>0.2999999999999998</v>
      </c>
      <c r="G30" s="306">
        <v>3</v>
      </c>
      <c r="H30" s="307">
        <v>3.2</v>
      </c>
      <c r="I30" s="296">
        <v>0.20000000000000018</v>
      </c>
      <c r="J30" s="306" t="s">
        <v>27</v>
      </c>
      <c r="K30" s="307" t="s">
        <v>27</v>
      </c>
      <c r="L30" s="296" t="s">
        <v>27</v>
      </c>
      <c r="M30" s="226"/>
    </row>
    <row r="31" spans="2:13" s="229" customFormat="1" ht="15.75" customHeight="1">
      <c r="B31" s="69"/>
      <c r="C31" s="78" t="s">
        <v>68</v>
      </c>
      <c r="D31" s="301">
        <v>3</v>
      </c>
      <c r="E31" s="302">
        <v>3</v>
      </c>
      <c r="F31" s="295">
        <v>0</v>
      </c>
      <c r="G31" s="301">
        <v>2</v>
      </c>
      <c r="H31" s="302">
        <v>2</v>
      </c>
      <c r="I31" s="295">
        <v>0</v>
      </c>
      <c r="J31" s="301" t="s">
        <v>27</v>
      </c>
      <c r="K31" s="302" t="s">
        <v>27</v>
      </c>
      <c r="L31" s="295" t="s">
        <v>27</v>
      </c>
      <c r="M31" s="226"/>
    </row>
    <row r="32" spans="2:13" s="229" customFormat="1" ht="15.75" customHeight="1">
      <c r="B32" s="69"/>
      <c r="C32" s="78" t="s">
        <v>69</v>
      </c>
      <c r="D32" s="301">
        <v>3</v>
      </c>
      <c r="E32" s="302">
        <v>3.1</v>
      </c>
      <c r="F32" s="295">
        <v>0.10000000000000009</v>
      </c>
      <c r="G32" s="301">
        <v>2.7</v>
      </c>
      <c r="H32" s="302">
        <v>2.8</v>
      </c>
      <c r="I32" s="295">
        <v>0.09999999999999964</v>
      </c>
      <c r="J32" s="301" t="s">
        <v>27</v>
      </c>
      <c r="K32" s="302" t="s">
        <v>27</v>
      </c>
      <c r="L32" s="295" t="s">
        <v>27</v>
      </c>
      <c r="M32" s="226"/>
    </row>
    <row r="33" spans="2:13" s="229" customFormat="1" ht="15.75" customHeight="1">
      <c r="B33" s="69"/>
      <c r="C33" s="78" t="s">
        <v>70</v>
      </c>
      <c r="D33" s="301">
        <v>3</v>
      </c>
      <c r="E33" s="302">
        <v>3.5</v>
      </c>
      <c r="F33" s="295">
        <v>0.5</v>
      </c>
      <c r="G33" s="301">
        <v>2.8</v>
      </c>
      <c r="H33" s="302">
        <v>2.8</v>
      </c>
      <c r="I33" s="295">
        <v>0</v>
      </c>
      <c r="J33" s="301" t="s">
        <v>27</v>
      </c>
      <c r="K33" s="302" t="s">
        <v>27</v>
      </c>
      <c r="L33" s="295" t="s">
        <v>27</v>
      </c>
      <c r="M33" s="226"/>
    </row>
    <row r="34" spans="2:13" s="229" customFormat="1" ht="15.75" customHeight="1">
      <c r="B34" s="69"/>
      <c r="C34" s="78" t="s">
        <v>71</v>
      </c>
      <c r="D34" s="301">
        <v>3</v>
      </c>
      <c r="E34" s="302">
        <v>3.2</v>
      </c>
      <c r="F34" s="295">
        <v>0.20000000000000018</v>
      </c>
      <c r="G34" s="301">
        <v>3</v>
      </c>
      <c r="H34" s="302">
        <v>3</v>
      </c>
      <c r="I34" s="295">
        <v>0</v>
      </c>
      <c r="J34" s="301" t="s">
        <v>27</v>
      </c>
      <c r="K34" s="302" t="s">
        <v>27</v>
      </c>
      <c r="L34" s="295" t="s">
        <v>27</v>
      </c>
      <c r="M34" s="226"/>
    </row>
    <row r="35" spans="2:13" s="229" customFormat="1" ht="15.75" customHeight="1">
      <c r="B35" s="69"/>
      <c r="C35" s="78" t="s">
        <v>72</v>
      </c>
      <c r="D35" s="301">
        <v>3</v>
      </c>
      <c r="E35" s="302">
        <v>3</v>
      </c>
      <c r="F35" s="295">
        <v>0</v>
      </c>
      <c r="G35" s="301">
        <v>3</v>
      </c>
      <c r="H35" s="302">
        <v>2.8</v>
      </c>
      <c r="I35" s="295">
        <v>-0.20000000000000018</v>
      </c>
      <c r="J35" s="301" t="s">
        <v>27</v>
      </c>
      <c r="K35" s="302" t="s">
        <v>27</v>
      </c>
      <c r="L35" s="295" t="s">
        <v>27</v>
      </c>
      <c r="M35" s="226"/>
    </row>
    <row r="36" spans="2:13" s="229" customFormat="1" ht="15.75" customHeight="1">
      <c r="B36" s="71"/>
      <c r="C36" s="82" t="s">
        <v>73</v>
      </c>
      <c r="D36" s="303">
        <v>3.4</v>
      </c>
      <c r="E36" s="304">
        <v>3.4</v>
      </c>
      <c r="F36" s="305">
        <v>0</v>
      </c>
      <c r="G36" s="303">
        <v>2.5</v>
      </c>
      <c r="H36" s="304">
        <v>2.8</v>
      </c>
      <c r="I36" s="305">
        <v>0.2999999999999998</v>
      </c>
      <c r="J36" s="303" t="s">
        <v>27</v>
      </c>
      <c r="K36" s="304" t="s">
        <v>27</v>
      </c>
      <c r="L36" s="305" t="s">
        <v>27</v>
      </c>
      <c r="M36" s="226"/>
    </row>
    <row r="37" spans="2:13" s="229" customFormat="1" ht="15.75" customHeight="1">
      <c r="B37" s="69" t="s">
        <v>74</v>
      </c>
      <c r="C37" s="78" t="s">
        <v>75</v>
      </c>
      <c r="D37" s="306">
        <v>3</v>
      </c>
      <c r="E37" s="307">
        <v>3.1</v>
      </c>
      <c r="F37" s="296">
        <v>0.10000000000000009</v>
      </c>
      <c r="G37" s="306">
        <v>3</v>
      </c>
      <c r="H37" s="307">
        <v>2.8</v>
      </c>
      <c r="I37" s="296">
        <v>-0.20000000000000018</v>
      </c>
      <c r="J37" s="306" t="s">
        <v>27</v>
      </c>
      <c r="K37" s="307" t="s">
        <v>27</v>
      </c>
      <c r="L37" s="296" t="s">
        <v>27</v>
      </c>
      <c r="M37" s="226"/>
    </row>
    <row r="38" spans="2:13" s="229" customFormat="1" ht="15.75" customHeight="1">
      <c r="B38" s="69"/>
      <c r="C38" s="78" t="s">
        <v>76</v>
      </c>
      <c r="D38" s="301">
        <v>3</v>
      </c>
      <c r="E38" s="302">
        <v>3.2</v>
      </c>
      <c r="F38" s="295">
        <v>0.20000000000000018</v>
      </c>
      <c r="G38" s="301">
        <v>3</v>
      </c>
      <c r="H38" s="302">
        <v>2.8</v>
      </c>
      <c r="I38" s="295">
        <v>-0.20000000000000018</v>
      </c>
      <c r="J38" s="301" t="s">
        <v>27</v>
      </c>
      <c r="K38" s="302" t="s">
        <v>27</v>
      </c>
      <c r="L38" s="295" t="s">
        <v>27</v>
      </c>
      <c r="M38" s="226"/>
    </row>
    <row r="39" spans="2:13" s="229" customFormat="1" ht="15.75" customHeight="1">
      <c r="B39" s="69"/>
      <c r="C39" s="78" t="s">
        <v>77</v>
      </c>
      <c r="D39" s="301">
        <v>3</v>
      </c>
      <c r="E39" s="302">
        <v>3.2</v>
      </c>
      <c r="F39" s="295">
        <v>0.20000000000000018</v>
      </c>
      <c r="G39" s="301">
        <v>2.6</v>
      </c>
      <c r="H39" s="302">
        <v>2.9</v>
      </c>
      <c r="I39" s="295">
        <v>0.2999999999999998</v>
      </c>
      <c r="J39" s="301" t="s">
        <v>27</v>
      </c>
      <c r="K39" s="302" t="s">
        <v>27</v>
      </c>
      <c r="L39" s="295" t="s">
        <v>27</v>
      </c>
      <c r="M39" s="226"/>
    </row>
    <row r="40" spans="2:13" s="229" customFormat="1" ht="15.75" customHeight="1">
      <c r="B40" s="69"/>
      <c r="C40" s="78" t="s">
        <v>78</v>
      </c>
      <c r="D40" s="301">
        <v>3.1</v>
      </c>
      <c r="E40" s="302">
        <v>3.3</v>
      </c>
      <c r="F40" s="295">
        <v>0.19999999999999973</v>
      </c>
      <c r="G40" s="301">
        <v>2.8</v>
      </c>
      <c r="H40" s="302">
        <v>2.9</v>
      </c>
      <c r="I40" s="295">
        <v>0.10000000000000009</v>
      </c>
      <c r="J40" s="301" t="s">
        <v>27</v>
      </c>
      <c r="K40" s="302" t="s">
        <v>27</v>
      </c>
      <c r="L40" s="295" t="s">
        <v>27</v>
      </c>
      <c r="M40" s="226"/>
    </row>
    <row r="41" spans="2:13" s="229" customFormat="1" ht="15.75" customHeight="1">
      <c r="B41" s="71"/>
      <c r="C41" s="82" t="s">
        <v>79</v>
      </c>
      <c r="D41" s="303">
        <v>3.1</v>
      </c>
      <c r="E41" s="304">
        <v>3.3</v>
      </c>
      <c r="F41" s="305">
        <v>0.19999999999999973</v>
      </c>
      <c r="G41" s="303">
        <v>2.9</v>
      </c>
      <c r="H41" s="304">
        <v>2.9</v>
      </c>
      <c r="I41" s="305">
        <v>0</v>
      </c>
      <c r="J41" s="303" t="s">
        <v>27</v>
      </c>
      <c r="K41" s="304" t="s">
        <v>27</v>
      </c>
      <c r="L41" s="305" t="s">
        <v>27</v>
      </c>
      <c r="M41" s="226"/>
    </row>
    <row r="42" spans="2:13" s="229" customFormat="1" ht="15.75" customHeight="1">
      <c r="B42" s="69" t="s">
        <v>80</v>
      </c>
      <c r="C42" s="78" t="s">
        <v>81</v>
      </c>
      <c r="D42" s="306">
        <v>3</v>
      </c>
      <c r="E42" s="307">
        <v>3</v>
      </c>
      <c r="F42" s="296">
        <v>0</v>
      </c>
      <c r="G42" s="306">
        <v>3</v>
      </c>
      <c r="H42" s="307">
        <v>3</v>
      </c>
      <c r="I42" s="296">
        <v>0</v>
      </c>
      <c r="J42" s="306" t="s">
        <v>27</v>
      </c>
      <c r="K42" s="307" t="s">
        <v>27</v>
      </c>
      <c r="L42" s="296" t="s">
        <v>27</v>
      </c>
      <c r="M42" s="226"/>
    </row>
    <row r="43" spans="2:13" s="229" customFormat="1" ht="15.75" customHeight="1">
      <c r="B43" s="69"/>
      <c r="C43" s="78" t="s">
        <v>82</v>
      </c>
      <c r="D43" s="301">
        <v>3.2</v>
      </c>
      <c r="E43" s="302">
        <v>3</v>
      </c>
      <c r="F43" s="295">
        <v>-0.20000000000000018</v>
      </c>
      <c r="G43" s="301">
        <v>2.8</v>
      </c>
      <c r="H43" s="302">
        <v>3</v>
      </c>
      <c r="I43" s="295">
        <v>0.20000000000000018</v>
      </c>
      <c r="J43" s="301" t="s">
        <v>27</v>
      </c>
      <c r="K43" s="302" t="s">
        <v>27</v>
      </c>
      <c r="L43" s="295" t="s">
        <v>27</v>
      </c>
      <c r="M43" s="226"/>
    </row>
    <row r="44" spans="2:13" s="229" customFormat="1" ht="15.75" customHeight="1">
      <c r="B44" s="69"/>
      <c r="C44" s="78" t="s">
        <v>83</v>
      </c>
      <c r="D44" s="301">
        <v>3.1</v>
      </c>
      <c r="E44" s="302">
        <v>3</v>
      </c>
      <c r="F44" s="295">
        <v>-0.10000000000000009</v>
      </c>
      <c r="G44" s="301">
        <v>3</v>
      </c>
      <c r="H44" s="302">
        <v>2.9</v>
      </c>
      <c r="I44" s="295">
        <v>-0.10000000000000009</v>
      </c>
      <c r="J44" s="301" t="s">
        <v>27</v>
      </c>
      <c r="K44" s="302" t="s">
        <v>27</v>
      </c>
      <c r="L44" s="295" t="s">
        <v>27</v>
      </c>
      <c r="M44" s="226"/>
    </row>
    <row r="45" spans="2:13" s="229" customFormat="1" ht="15.75" customHeight="1">
      <c r="B45" s="71"/>
      <c r="C45" s="82" t="s">
        <v>84</v>
      </c>
      <c r="D45" s="303">
        <v>3.1</v>
      </c>
      <c r="E45" s="304">
        <v>3</v>
      </c>
      <c r="F45" s="305">
        <v>-0.10000000000000009</v>
      </c>
      <c r="G45" s="303">
        <v>3</v>
      </c>
      <c r="H45" s="304">
        <v>2.9</v>
      </c>
      <c r="I45" s="305">
        <v>-0.10000000000000009</v>
      </c>
      <c r="J45" s="303" t="s">
        <v>27</v>
      </c>
      <c r="K45" s="304" t="s">
        <v>27</v>
      </c>
      <c r="L45" s="305" t="s">
        <v>27</v>
      </c>
      <c r="M45" s="226"/>
    </row>
    <row r="46" spans="2:13" s="229" customFormat="1" ht="15.75" customHeight="1">
      <c r="B46" s="69" t="s">
        <v>85</v>
      </c>
      <c r="C46" s="78" t="s">
        <v>86</v>
      </c>
      <c r="D46" s="301">
        <v>3.3</v>
      </c>
      <c r="E46" s="302">
        <v>3.2</v>
      </c>
      <c r="F46" s="295">
        <v>-0.09999999999999964</v>
      </c>
      <c r="G46" s="301">
        <v>3</v>
      </c>
      <c r="H46" s="302">
        <v>3</v>
      </c>
      <c r="I46" s="295">
        <v>0</v>
      </c>
      <c r="J46" s="301" t="s">
        <v>27</v>
      </c>
      <c r="K46" s="302" t="s">
        <v>27</v>
      </c>
      <c r="L46" s="295" t="s">
        <v>27</v>
      </c>
      <c r="M46" s="226"/>
    </row>
    <row r="47" spans="2:13" s="229" customFormat="1" ht="15.75" customHeight="1">
      <c r="B47" s="69"/>
      <c r="C47" s="78" t="s">
        <v>194</v>
      </c>
      <c r="D47" s="301">
        <v>3</v>
      </c>
      <c r="E47" s="302">
        <v>3.4</v>
      </c>
      <c r="F47" s="295">
        <v>0.3999999999999999</v>
      </c>
      <c r="G47" s="301">
        <v>3.2</v>
      </c>
      <c r="H47" s="302">
        <v>2.9</v>
      </c>
      <c r="I47" s="295">
        <v>-0.30000000000000027</v>
      </c>
      <c r="J47" s="301" t="s">
        <v>27</v>
      </c>
      <c r="K47" s="302" t="s">
        <v>27</v>
      </c>
      <c r="L47" s="295" t="s">
        <v>27</v>
      </c>
      <c r="M47" s="226"/>
    </row>
    <row r="48" spans="2:13" s="229" customFormat="1" ht="15.75" customHeight="1">
      <c r="B48" s="69"/>
      <c r="C48" s="78" t="s">
        <v>195</v>
      </c>
      <c r="D48" s="301">
        <v>3.1</v>
      </c>
      <c r="E48" s="302">
        <v>3.4</v>
      </c>
      <c r="F48" s="295">
        <v>0.2999999999999998</v>
      </c>
      <c r="G48" s="301">
        <v>3.2</v>
      </c>
      <c r="H48" s="302">
        <v>2.6</v>
      </c>
      <c r="I48" s="295">
        <v>-0.6000000000000001</v>
      </c>
      <c r="J48" s="301" t="s">
        <v>27</v>
      </c>
      <c r="K48" s="302" t="s">
        <v>27</v>
      </c>
      <c r="L48" s="295" t="s">
        <v>27</v>
      </c>
      <c r="M48" s="226"/>
    </row>
    <row r="49" spans="2:13" s="229" customFormat="1" ht="15.75" customHeight="1">
      <c r="B49" s="69"/>
      <c r="C49" s="78" t="s">
        <v>196</v>
      </c>
      <c r="D49" s="301">
        <v>3.3</v>
      </c>
      <c r="E49" s="302">
        <v>3</v>
      </c>
      <c r="F49" s="295">
        <v>-0.2999999999999998</v>
      </c>
      <c r="G49" s="301">
        <v>3.1</v>
      </c>
      <c r="H49" s="302">
        <v>3.1</v>
      </c>
      <c r="I49" s="295">
        <v>0</v>
      </c>
      <c r="J49" s="301" t="s">
        <v>27</v>
      </c>
      <c r="K49" s="302" t="s">
        <v>27</v>
      </c>
      <c r="L49" s="295" t="s">
        <v>27</v>
      </c>
      <c r="M49" s="226"/>
    </row>
    <row r="50" spans="2:13" s="229" customFormat="1" ht="15.75" customHeight="1">
      <c r="B50" s="69"/>
      <c r="C50" s="78" t="s">
        <v>197</v>
      </c>
      <c r="D50" s="301">
        <v>3</v>
      </c>
      <c r="E50" s="302">
        <v>3.6</v>
      </c>
      <c r="F50" s="295">
        <v>0.6000000000000001</v>
      </c>
      <c r="G50" s="301">
        <v>2.7</v>
      </c>
      <c r="H50" s="302">
        <v>2.6</v>
      </c>
      <c r="I50" s="295">
        <v>-0.10000000000000009</v>
      </c>
      <c r="J50" s="301" t="s">
        <v>27</v>
      </c>
      <c r="K50" s="302" t="s">
        <v>27</v>
      </c>
      <c r="L50" s="295" t="s">
        <v>27</v>
      </c>
      <c r="M50" s="226"/>
    </row>
    <row r="51" spans="2:13" s="229" customFormat="1" ht="15.75" customHeight="1">
      <c r="B51" s="69"/>
      <c r="C51" s="78" t="s">
        <v>87</v>
      </c>
      <c r="D51" s="301">
        <v>3.1</v>
      </c>
      <c r="E51" s="302">
        <v>3.2</v>
      </c>
      <c r="F51" s="295">
        <v>0.10000000000000009</v>
      </c>
      <c r="G51" s="301">
        <v>2.9</v>
      </c>
      <c r="H51" s="302">
        <v>3</v>
      </c>
      <c r="I51" s="295">
        <v>0.10000000000000009</v>
      </c>
      <c r="J51" s="301" t="s">
        <v>27</v>
      </c>
      <c r="K51" s="302" t="s">
        <v>27</v>
      </c>
      <c r="L51" s="295" t="s">
        <v>27</v>
      </c>
      <c r="M51" s="226"/>
    </row>
    <row r="52" spans="2:13" s="229" customFormat="1" ht="15.75" customHeight="1">
      <c r="B52" s="69"/>
      <c r="C52" s="78" t="s">
        <v>198</v>
      </c>
      <c r="D52" s="301">
        <v>3.1</v>
      </c>
      <c r="E52" s="302">
        <v>3.1</v>
      </c>
      <c r="F52" s="295">
        <v>0</v>
      </c>
      <c r="G52" s="301">
        <v>2.9</v>
      </c>
      <c r="H52" s="302">
        <v>2.7</v>
      </c>
      <c r="I52" s="295">
        <v>-0.19999999999999973</v>
      </c>
      <c r="J52" s="301" t="s">
        <v>27</v>
      </c>
      <c r="K52" s="302" t="s">
        <v>27</v>
      </c>
      <c r="L52" s="295" t="s">
        <v>27</v>
      </c>
      <c r="M52" s="226"/>
    </row>
    <row r="53" spans="2:13" s="229" customFormat="1" ht="15.75" customHeight="1" thickBot="1">
      <c r="B53" s="71"/>
      <c r="C53" s="82" t="s">
        <v>88</v>
      </c>
      <c r="D53" s="303">
        <v>3</v>
      </c>
      <c r="E53" s="333">
        <v>3.2</v>
      </c>
      <c r="F53" s="305">
        <v>0.20000000000000018</v>
      </c>
      <c r="G53" s="303">
        <v>3</v>
      </c>
      <c r="H53" s="333">
        <v>3</v>
      </c>
      <c r="I53" s="305">
        <v>0</v>
      </c>
      <c r="J53" s="303" t="s">
        <v>27</v>
      </c>
      <c r="K53" s="333" t="s">
        <v>27</v>
      </c>
      <c r="L53" s="305" t="s">
        <v>27</v>
      </c>
      <c r="M53" s="226"/>
    </row>
    <row r="54" spans="2:13" s="229" customFormat="1" ht="15.75" customHeight="1" thickBot="1">
      <c r="B54" s="24"/>
      <c r="C54" s="24"/>
      <c r="D54" s="23"/>
      <c r="E54" s="23"/>
      <c r="F54" s="23"/>
      <c r="G54" s="23"/>
      <c r="H54" s="23"/>
      <c r="I54" s="23"/>
      <c r="J54" s="23"/>
      <c r="K54" s="23"/>
      <c r="L54" s="23"/>
      <c r="M54" s="226"/>
    </row>
    <row r="55" spans="2:13" s="229" customFormat="1" ht="15.75" customHeight="1">
      <c r="B55" s="342" t="s">
        <v>256</v>
      </c>
      <c r="C55" s="279"/>
      <c r="D55" s="338">
        <v>3.11</v>
      </c>
      <c r="E55" s="339">
        <v>3.28</v>
      </c>
      <c r="F55" s="340">
        <v>0.17</v>
      </c>
      <c r="G55" s="338">
        <v>2.9</v>
      </c>
      <c r="H55" s="339">
        <v>2.89</v>
      </c>
      <c r="I55" s="340">
        <v>-0.01</v>
      </c>
      <c r="J55" s="341" t="s">
        <v>27</v>
      </c>
      <c r="K55" s="339" t="s">
        <v>27</v>
      </c>
      <c r="L55" s="340" t="s">
        <v>27</v>
      </c>
      <c r="M55" s="226"/>
    </row>
    <row r="56" spans="2:13" s="56" customFormat="1" ht="15.75" customHeight="1" thickBot="1">
      <c r="B56" s="347" t="s">
        <v>292</v>
      </c>
      <c r="C56" s="348"/>
      <c r="D56" s="300">
        <v>3.06</v>
      </c>
      <c r="E56" s="288">
        <v>3.21</v>
      </c>
      <c r="F56" s="312">
        <v>0.1499999999999999</v>
      </c>
      <c r="G56" s="300">
        <v>2.82</v>
      </c>
      <c r="H56" s="288">
        <v>2.96</v>
      </c>
      <c r="I56" s="313">
        <v>0.14000000000000012</v>
      </c>
      <c r="J56" s="287" t="s">
        <v>27</v>
      </c>
      <c r="K56" s="288" t="s">
        <v>27</v>
      </c>
      <c r="L56" s="289" t="s">
        <v>27</v>
      </c>
      <c r="M56" s="58"/>
    </row>
    <row r="57" spans="2:13" s="229" customFormat="1" ht="15.75" customHeight="1">
      <c r="B57" s="336"/>
      <c r="C57" s="24"/>
      <c r="D57" s="217"/>
      <c r="E57" s="217"/>
      <c r="F57" s="337"/>
      <c r="G57" s="217"/>
      <c r="H57" s="217"/>
      <c r="I57" s="337"/>
      <c r="J57" s="217"/>
      <c r="K57" s="217"/>
      <c r="L57" s="337"/>
      <c r="M57" s="226"/>
    </row>
    <row r="58" spans="2:13" s="56" customFormat="1" ht="13.5" customHeight="1">
      <c r="B58" s="58" t="s">
        <v>293</v>
      </c>
      <c r="C58" s="59"/>
      <c r="D58" s="217"/>
      <c r="E58" s="217"/>
      <c r="F58" s="337"/>
      <c r="G58" s="217"/>
      <c r="H58" s="217"/>
      <c r="I58" s="337"/>
      <c r="J58" s="217"/>
      <c r="K58" s="217"/>
      <c r="L58" s="217"/>
      <c r="M58" s="58"/>
    </row>
    <row r="59" spans="2:13" s="229" customFormat="1" ht="15.75" customHeight="1">
      <c r="B59" s="24"/>
      <c r="C59" s="24"/>
      <c r="D59" s="298"/>
      <c r="E59" s="298"/>
      <c r="F59" s="298"/>
      <c r="G59" s="298"/>
      <c r="H59" s="298"/>
      <c r="I59" s="298"/>
      <c r="J59" s="298"/>
      <c r="K59" s="298"/>
      <c r="L59" s="298"/>
      <c r="M59" s="226"/>
    </row>
    <row r="60" spans="2:13" s="229" customFormat="1" ht="15.75" customHeight="1">
      <c r="B60" s="22" t="s">
        <v>93</v>
      </c>
      <c r="C60" s="22"/>
      <c r="D60" s="298"/>
      <c r="E60" s="298"/>
      <c r="F60" s="298"/>
      <c r="G60" s="298"/>
      <c r="H60" s="298"/>
      <c r="I60" s="298"/>
      <c r="J60" s="298"/>
      <c r="K60" s="298"/>
      <c r="L60" s="298"/>
      <c r="M60" s="226"/>
    </row>
    <row r="61" spans="2:13" s="229" customFormat="1" ht="15.75" customHeight="1" thickBot="1">
      <c r="B61" s="585" t="s">
        <v>94</v>
      </c>
      <c r="C61" s="586"/>
      <c r="D61" s="578" t="s">
        <v>42</v>
      </c>
      <c r="E61" s="579"/>
      <c r="F61" s="580"/>
      <c r="G61" s="578" t="s">
        <v>43</v>
      </c>
      <c r="H61" s="579"/>
      <c r="I61" s="580"/>
      <c r="J61" s="578" t="s">
        <v>44</v>
      </c>
      <c r="K61" s="579"/>
      <c r="L61" s="580"/>
      <c r="M61" s="226"/>
    </row>
    <row r="62" spans="2:13" s="229" customFormat="1" ht="42" customHeight="1">
      <c r="B62" s="587"/>
      <c r="C62" s="588"/>
      <c r="D62" s="271" t="s">
        <v>310</v>
      </c>
      <c r="E62" s="272" t="s">
        <v>311</v>
      </c>
      <c r="F62" s="273" t="s">
        <v>255</v>
      </c>
      <c r="G62" s="271" t="s">
        <v>310</v>
      </c>
      <c r="H62" s="272" t="s">
        <v>311</v>
      </c>
      <c r="I62" s="273" t="s">
        <v>255</v>
      </c>
      <c r="J62" s="271" t="s">
        <v>310</v>
      </c>
      <c r="K62" s="272" t="s">
        <v>311</v>
      </c>
      <c r="L62" s="273" t="s">
        <v>255</v>
      </c>
      <c r="M62" s="226"/>
    </row>
    <row r="63" spans="2:13" s="229" customFormat="1" ht="15.75" customHeight="1">
      <c r="B63" s="275" t="s">
        <v>45</v>
      </c>
      <c r="C63" s="276" t="s">
        <v>95</v>
      </c>
      <c r="D63" s="319">
        <v>3.1</v>
      </c>
      <c r="E63" s="320">
        <v>3.5</v>
      </c>
      <c r="F63" s="321">
        <v>0.3999999999999999</v>
      </c>
      <c r="G63" s="322">
        <v>2.8</v>
      </c>
      <c r="H63" s="320">
        <v>2.7</v>
      </c>
      <c r="I63" s="296">
        <v>-0.09999999999999964</v>
      </c>
      <c r="J63" s="321" t="s">
        <v>27</v>
      </c>
      <c r="K63" s="307" t="s">
        <v>27</v>
      </c>
      <c r="L63" s="296" t="s">
        <v>27</v>
      </c>
      <c r="M63" s="226"/>
    </row>
    <row r="64" spans="2:13" s="229" customFormat="1" ht="15.75" customHeight="1">
      <c r="B64" s="69" t="s">
        <v>46</v>
      </c>
      <c r="C64" s="70" t="s">
        <v>96</v>
      </c>
      <c r="D64" s="323">
        <v>3.1</v>
      </c>
      <c r="E64" s="324">
        <v>3.2</v>
      </c>
      <c r="F64" s="325">
        <v>0.10000000000000009</v>
      </c>
      <c r="G64" s="326">
        <v>2.9</v>
      </c>
      <c r="H64" s="324">
        <v>3</v>
      </c>
      <c r="I64" s="295">
        <v>0.10000000000000009</v>
      </c>
      <c r="J64" s="325" t="s">
        <v>27</v>
      </c>
      <c r="K64" s="302" t="s">
        <v>27</v>
      </c>
      <c r="L64" s="295" t="s">
        <v>27</v>
      </c>
      <c r="M64" s="226"/>
    </row>
    <row r="65" spans="2:13" s="229" customFormat="1" ht="15.75" customHeight="1">
      <c r="B65" s="69" t="s">
        <v>53</v>
      </c>
      <c r="C65" s="70" t="s">
        <v>260</v>
      </c>
      <c r="D65" s="323">
        <v>3.2</v>
      </c>
      <c r="E65" s="324">
        <v>3.3</v>
      </c>
      <c r="F65" s="325">
        <v>0.09999999999999964</v>
      </c>
      <c r="G65" s="326">
        <v>3.1</v>
      </c>
      <c r="H65" s="324">
        <v>3</v>
      </c>
      <c r="I65" s="295">
        <v>-0.10000000000000009</v>
      </c>
      <c r="J65" s="325" t="s">
        <v>27</v>
      </c>
      <c r="K65" s="302" t="s">
        <v>27</v>
      </c>
      <c r="L65" s="295" t="s">
        <v>27</v>
      </c>
      <c r="M65" s="226"/>
    </row>
    <row r="66" spans="2:13" s="229" customFormat="1" ht="15.75" customHeight="1">
      <c r="B66" s="69" t="s">
        <v>57</v>
      </c>
      <c r="C66" s="70" t="s">
        <v>97</v>
      </c>
      <c r="D66" s="323">
        <v>3.1</v>
      </c>
      <c r="E66" s="324">
        <v>3.3</v>
      </c>
      <c r="F66" s="325">
        <v>0.19999999999999973</v>
      </c>
      <c r="G66" s="326">
        <v>2.7</v>
      </c>
      <c r="H66" s="324">
        <v>2.7</v>
      </c>
      <c r="I66" s="295">
        <v>0</v>
      </c>
      <c r="J66" s="325" t="s">
        <v>27</v>
      </c>
      <c r="K66" s="302" t="s">
        <v>27</v>
      </c>
      <c r="L66" s="295" t="s">
        <v>27</v>
      </c>
      <c r="M66" s="226"/>
    </row>
    <row r="67" spans="2:13" s="229" customFormat="1" ht="15.75" customHeight="1">
      <c r="B67" s="69" t="s">
        <v>61</v>
      </c>
      <c r="C67" s="70" t="s">
        <v>98</v>
      </c>
      <c r="D67" s="323">
        <v>3.1</v>
      </c>
      <c r="E67" s="324">
        <v>3.3</v>
      </c>
      <c r="F67" s="325">
        <v>0.19999999999999973</v>
      </c>
      <c r="G67" s="326">
        <v>2.9</v>
      </c>
      <c r="H67" s="324">
        <v>3</v>
      </c>
      <c r="I67" s="295">
        <v>0.10000000000000009</v>
      </c>
      <c r="J67" s="325" t="s">
        <v>27</v>
      </c>
      <c r="K67" s="302" t="s">
        <v>27</v>
      </c>
      <c r="L67" s="295" t="s">
        <v>27</v>
      </c>
      <c r="M67" s="226"/>
    </row>
    <row r="68" spans="2:13" s="229" customFormat="1" ht="15.75" customHeight="1">
      <c r="B68" s="69" t="s">
        <v>66</v>
      </c>
      <c r="C68" s="70" t="s">
        <v>99</v>
      </c>
      <c r="D68" s="323">
        <v>3.1</v>
      </c>
      <c r="E68" s="324">
        <v>3.3</v>
      </c>
      <c r="F68" s="325">
        <v>0.19999999999999973</v>
      </c>
      <c r="G68" s="326">
        <v>2.8</v>
      </c>
      <c r="H68" s="324">
        <v>2.8</v>
      </c>
      <c r="I68" s="295">
        <v>0</v>
      </c>
      <c r="J68" s="325" t="s">
        <v>27</v>
      </c>
      <c r="K68" s="302" t="s">
        <v>27</v>
      </c>
      <c r="L68" s="295" t="s">
        <v>27</v>
      </c>
      <c r="M68" s="226"/>
    </row>
    <row r="69" spans="2:13" s="229" customFormat="1" ht="15.75" customHeight="1">
      <c r="B69" s="69" t="s">
        <v>74</v>
      </c>
      <c r="C69" s="70" t="s">
        <v>100</v>
      </c>
      <c r="D69" s="323">
        <v>3.1</v>
      </c>
      <c r="E69" s="324">
        <v>3.2</v>
      </c>
      <c r="F69" s="325">
        <v>0.10000000000000009</v>
      </c>
      <c r="G69" s="326">
        <v>2.8</v>
      </c>
      <c r="H69" s="324">
        <v>2.9</v>
      </c>
      <c r="I69" s="295">
        <v>0.10000000000000009</v>
      </c>
      <c r="J69" s="325" t="s">
        <v>27</v>
      </c>
      <c r="K69" s="302" t="s">
        <v>27</v>
      </c>
      <c r="L69" s="295" t="s">
        <v>27</v>
      </c>
      <c r="M69" s="226"/>
    </row>
    <row r="70" spans="2:13" s="229" customFormat="1" ht="15.75" customHeight="1">
      <c r="B70" s="69" t="s">
        <v>80</v>
      </c>
      <c r="C70" s="70" t="s">
        <v>98</v>
      </c>
      <c r="D70" s="323">
        <v>3.1</v>
      </c>
      <c r="E70" s="324">
        <v>3</v>
      </c>
      <c r="F70" s="325">
        <v>-0.10000000000000009</v>
      </c>
      <c r="G70" s="326">
        <v>3</v>
      </c>
      <c r="H70" s="324">
        <v>2.9</v>
      </c>
      <c r="I70" s="295">
        <v>-0.10000000000000009</v>
      </c>
      <c r="J70" s="325" t="s">
        <v>27</v>
      </c>
      <c r="K70" s="302" t="s">
        <v>27</v>
      </c>
      <c r="L70" s="295" t="s">
        <v>27</v>
      </c>
      <c r="M70" s="226"/>
    </row>
    <row r="71" spans="2:13" s="229" customFormat="1" ht="15.75" customHeight="1" thickBot="1">
      <c r="B71" s="71" t="s">
        <v>85</v>
      </c>
      <c r="C71" s="72" t="s">
        <v>261</v>
      </c>
      <c r="D71" s="327">
        <v>3.1</v>
      </c>
      <c r="E71" s="328">
        <v>3.2</v>
      </c>
      <c r="F71" s="329">
        <v>0.10000000000000009</v>
      </c>
      <c r="G71" s="330">
        <v>3</v>
      </c>
      <c r="H71" s="328">
        <v>2.9</v>
      </c>
      <c r="I71" s="305">
        <v>-0.10000000000000009</v>
      </c>
      <c r="J71" s="329" t="s">
        <v>27</v>
      </c>
      <c r="K71" s="333" t="s">
        <v>27</v>
      </c>
      <c r="L71" s="305" t="s">
        <v>27</v>
      </c>
      <c r="M71" s="226"/>
    </row>
    <row r="72" spans="2:13" s="229" customFormat="1" ht="13.5" customHeight="1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6"/>
    </row>
    <row r="73" spans="2:13" ht="13.5" customHeight="1">
      <c r="B73" s="233" t="s">
        <v>101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7"/>
    </row>
    <row r="74" spans="2:13" ht="13.5" customHeight="1">
      <c r="B74" s="234" t="s">
        <v>102</v>
      </c>
      <c r="C74" s="22" t="s">
        <v>204</v>
      </c>
      <c r="D74" s="139"/>
      <c r="E74" s="139"/>
      <c r="F74" s="139"/>
      <c r="G74" s="139"/>
      <c r="H74" s="139"/>
      <c r="I74" s="139"/>
      <c r="J74" s="139"/>
      <c r="K74" s="139"/>
      <c r="L74" s="139"/>
      <c r="M74" s="227"/>
    </row>
    <row r="75" spans="2:13" ht="13.5" customHeight="1">
      <c r="B75" s="22"/>
      <c r="C75" s="22" t="s">
        <v>205</v>
      </c>
      <c r="D75" s="22"/>
      <c r="E75" s="22"/>
      <c r="F75" s="22"/>
      <c r="G75" s="22"/>
      <c r="H75" s="22"/>
      <c r="I75" s="22"/>
      <c r="J75" s="22"/>
      <c r="K75" s="22"/>
      <c r="L75" s="22"/>
      <c r="M75" s="227"/>
    </row>
    <row r="76" spans="2:13" ht="13.5" customHeight="1">
      <c r="B76" s="234" t="s">
        <v>103</v>
      </c>
      <c r="C76" s="22" t="s">
        <v>206</v>
      </c>
      <c r="D76" s="22"/>
      <c r="E76" s="22"/>
      <c r="F76" s="22"/>
      <c r="G76" s="22"/>
      <c r="H76" s="22"/>
      <c r="I76" s="22"/>
      <c r="J76" s="22"/>
      <c r="K76" s="22"/>
      <c r="L76" s="22"/>
      <c r="M76" s="227"/>
    </row>
    <row r="77" spans="2:13" ht="13.5" customHeight="1">
      <c r="B77" s="22"/>
      <c r="C77" s="22" t="s">
        <v>173</v>
      </c>
      <c r="D77" s="22"/>
      <c r="E77" s="22"/>
      <c r="F77" s="22"/>
      <c r="G77" s="22"/>
      <c r="H77" s="22"/>
      <c r="I77" s="22"/>
      <c r="J77" s="22"/>
      <c r="K77" s="22"/>
      <c r="L77" s="22"/>
      <c r="M77" s="227"/>
    </row>
    <row r="78" spans="2:13" ht="13.5" customHeight="1">
      <c r="B78" s="234" t="s">
        <v>104</v>
      </c>
      <c r="C78" s="22" t="s">
        <v>207</v>
      </c>
      <c r="D78" s="22"/>
      <c r="E78" s="22"/>
      <c r="F78" s="22"/>
      <c r="G78" s="22"/>
      <c r="H78" s="22"/>
      <c r="I78" s="22"/>
      <c r="J78" s="22"/>
      <c r="K78" s="22"/>
      <c r="L78" s="22"/>
      <c r="M78" s="227"/>
    </row>
    <row r="79" spans="2:13" ht="13.5" customHeight="1">
      <c r="B79" s="22"/>
      <c r="C79" s="22" t="s">
        <v>208</v>
      </c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262</v>
      </c>
      <c r="M81" s="227"/>
    </row>
    <row r="82" spans="2:13" s="229" customFormat="1" ht="27" customHeight="1">
      <c r="B82" s="50" t="s">
        <v>163</v>
      </c>
      <c r="C82" s="226"/>
      <c r="D82" s="226"/>
      <c r="E82" s="226"/>
      <c r="F82" s="226"/>
      <c r="G82" s="226"/>
      <c r="H82" s="226"/>
      <c r="I82" s="226"/>
      <c r="J82" s="230"/>
      <c r="K82" s="230"/>
      <c r="L82" s="230"/>
      <c r="M82" s="230"/>
    </row>
    <row r="83" spans="2:13" s="229" customFormat="1" ht="15.75" customHeight="1" thickBot="1">
      <c r="B83" s="581" t="s">
        <v>40</v>
      </c>
      <c r="C83" s="583" t="s">
        <v>41</v>
      </c>
      <c r="D83" s="116" t="s">
        <v>42</v>
      </c>
      <c r="E83" s="116"/>
      <c r="F83" s="116"/>
      <c r="G83" s="116" t="s">
        <v>43</v>
      </c>
      <c r="H83" s="116"/>
      <c r="I83" s="116"/>
      <c r="J83" s="116" t="s">
        <v>44</v>
      </c>
      <c r="K83" s="115"/>
      <c r="L83" s="74"/>
      <c r="M83" s="226"/>
    </row>
    <row r="84" spans="2:13" s="229" customFormat="1" ht="42" customHeight="1">
      <c r="B84" s="582"/>
      <c r="C84" s="584"/>
      <c r="D84" s="271" t="s">
        <v>310</v>
      </c>
      <c r="E84" s="272" t="s">
        <v>311</v>
      </c>
      <c r="F84" s="273" t="s">
        <v>255</v>
      </c>
      <c r="G84" s="271" t="s">
        <v>310</v>
      </c>
      <c r="H84" s="272" t="s">
        <v>311</v>
      </c>
      <c r="I84" s="273" t="s">
        <v>255</v>
      </c>
      <c r="J84" s="271" t="s">
        <v>310</v>
      </c>
      <c r="K84" s="272" t="s">
        <v>311</v>
      </c>
      <c r="L84" s="273" t="s">
        <v>255</v>
      </c>
      <c r="M84" s="226"/>
    </row>
    <row r="85" spans="2:13" s="229" customFormat="1" ht="15.75" customHeight="1">
      <c r="B85" s="71" t="s">
        <v>45</v>
      </c>
      <c r="C85" s="82" t="s">
        <v>45</v>
      </c>
      <c r="D85" s="331">
        <v>3.2</v>
      </c>
      <c r="E85" s="332">
        <v>3.4</v>
      </c>
      <c r="F85" s="294">
        <v>0.19999999999999973</v>
      </c>
      <c r="G85" s="331">
        <v>2.8</v>
      </c>
      <c r="H85" s="332">
        <v>2.7</v>
      </c>
      <c r="I85" s="294">
        <v>-0.09999999999999964</v>
      </c>
      <c r="J85" s="308" t="s">
        <v>259</v>
      </c>
      <c r="K85" s="332" t="s">
        <v>27</v>
      </c>
      <c r="L85" s="294" t="s">
        <v>27</v>
      </c>
      <c r="M85" s="226"/>
    </row>
    <row r="86" spans="2:13" s="229" customFormat="1" ht="15.75" customHeight="1">
      <c r="B86" s="69" t="s">
        <v>46</v>
      </c>
      <c r="C86" s="78" t="s">
        <v>47</v>
      </c>
      <c r="D86" s="301">
        <v>3.1</v>
      </c>
      <c r="E86" s="302">
        <v>3.5</v>
      </c>
      <c r="F86" s="295">
        <v>0.3999999999999999</v>
      </c>
      <c r="G86" s="301">
        <v>2.7</v>
      </c>
      <c r="H86" s="302">
        <v>2.6</v>
      </c>
      <c r="I86" s="295">
        <v>-0.10000000000000009</v>
      </c>
      <c r="J86" s="306" t="s">
        <v>27</v>
      </c>
      <c r="K86" s="302" t="s">
        <v>27</v>
      </c>
      <c r="L86" s="295" t="s">
        <v>27</v>
      </c>
      <c r="M86" s="226"/>
    </row>
    <row r="87" spans="2:13" s="229" customFormat="1" ht="15.75" customHeight="1">
      <c r="B87" s="69"/>
      <c r="C87" s="78" t="s">
        <v>48</v>
      </c>
      <c r="D87" s="301">
        <v>3.1</v>
      </c>
      <c r="E87" s="302">
        <v>3.1</v>
      </c>
      <c r="F87" s="295">
        <v>0</v>
      </c>
      <c r="G87" s="301">
        <v>3</v>
      </c>
      <c r="H87" s="302">
        <v>3.2</v>
      </c>
      <c r="I87" s="295">
        <v>0.20000000000000018</v>
      </c>
      <c r="J87" s="301" t="s">
        <v>27</v>
      </c>
      <c r="K87" s="302" t="s">
        <v>27</v>
      </c>
      <c r="L87" s="295" t="s">
        <v>27</v>
      </c>
      <c r="M87" s="226"/>
    </row>
    <row r="88" spans="2:17" s="229" customFormat="1" ht="15.75" customHeight="1">
      <c r="B88" s="69"/>
      <c r="C88" s="78" t="s">
        <v>49</v>
      </c>
      <c r="D88" s="301">
        <v>3</v>
      </c>
      <c r="E88" s="302">
        <v>2.9</v>
      </c>
      <c r="F88" s="295">
        <v>-0.10000000000000009</v>
      </c>
      <c r="G88" s="301">
        <v>2.8</v>
      </c>
      <c r="H88" s="302">
        <v>2.6</v>
      </c>
      <c r="I88" s="295">
        <v>-0.19999999999999973</v>
      </c>
      <c r="J88" s="301" t="s">
        <v>27</v>
      </c>
      <c r="K88" s="302" t="s">
        <v>27</v>
      </c>
      <c r="L88" s="295" t="s">
        <v>27</v>
      </c>
      <c r="M88" s="226"/>
      <c r="N88" s="232"/>
      <c r="O88" s="232"/>
      <c r="P88" s="232"/>
      <c r="Q88" s="232"/>
    </row>
    <row r="89" spans="2:17" s="229" customFormat="1" ht="15.75" customHeight="1">
      <c r="B89" s="69"/>
      <c r="C89" s="78" t="s">
        <v>50</v>
      </c>
      <c r="D89" s="301">
        <v>3.2</v>
      </c>
      <c r="E89" s="302">
        <v>3.3</v>
      </c>
      <c r="F89" s="295">
        <v>0.09999999999999964</v>
      </c>
      <c r="G89" s="301">
        <v>2.8</v>
      </c>
      <c r="H89" s="302">
        <v>2.6</v>
      </c>
      <c r="I89" s="295">
        <v>-0.19999999999999973</v>
      </c>
      <c r="J89" s="301" t="s">
        <v>27</v>
      </c>
      <c r="K89" s="302" t="s">
        <v>27</v>
      </c>
      <c r="L89" s="295" t="s">
        <v>27</v>
      </c>
      <c r="M89" s="226"/>
      <c r="N89" s="187"/>
      <c r="O89" s="187"/>
      <c r="P89" s="187"/>
      <c r="Q89" s="187"/>
    </row>
    <row r="90" spans="2:17" s="229" customFormat="1" ht="15.75" customHeight="1">
      <c r="B90" s="69"/>
      <c r="C90" s="78" t="s">
        <v>51</v>
      </c>
      <c r="D90" s="301">
        <v>3.1</v>
      </c>
      <c r="E90" s="302">
        <v>3.4</v>
      </c>
      <c r="F90" s="295">
        <v>0.2999999999999998</v>
      </c>
      <c r="G90" s="301">
        <v>2.4</v>
      </c>
      <c r="H90" s="302">
        <v>2.6</v>
      </c>
      <c r="I90" s="295">
        <v>0.20000000000000018</v>
      </c>
      <c r="J90" s="301" t="s">
        <v>27</v>
      </c>
      <c r="K90" s="302" t="s">
        <v>27</v>
      </c>
      <c r="L90" s="295" t="s">
        <v>27</v>
      </c>
      <c r="M90" s="226"/>
      <c r="N90" s="187"/>
      <c r="O90" s="187"/>
      <c r="P90" s="187"/>
      <c r="Q90" s="187"/>
    </row>
    <row r="91" spans="2:17" s="229" customFormat="1" ht="15.75" customHeight="1">
      <c r="B91" s="71"/>
      <c r="C91" s="82" t="s">
        <v>52</v>
      </c>
      <c r="D91" s="301">
        <v>3.4</v>
      </c>
      <c r="E91" s="302">
        <v>3.6</v>
      </c>
      <c r="F91" s="295">
        <v>0.20000000000000018</v>
      </c>
      <c r="G91" s="301">
        <v>2.8</v>
      </c>
      <c r="H91" s="302">
        <v>2.8</v>
      </c>
      <c r="I91" s="295">
        <v>0</v>
      </c>
      <c r="J91" s="303" t="s">
        <v>27</v>
      </c>
      <c r="K91" s="302" t="s">
        <v>27</v>
      </c>
      <c r="L91" s="295" t="s">
        <v>27</v>
      </c>
      <c r="M91" s="226"/>
      <c r="N91" s="187"/>
      <c r="O91" s="187"/>
      <c r="P91" s="187"/>
      <c r="Q91" s="187"/>
    </row>
    <row r="92" spans="2:17" s="229" customFormat="1" ht="15.75" customHeight="1">
      <c r="B92" s="69" t="s">
        <v>53</v>
      </c>
      <c r="C92" s="78" t="s">
        <v>188</v>
      </c>
      <c r="D92" s="306">
        <v>3.3</v>
      </c>
      <c r="E92" s="307">
        <v>3.5</v>
      </c>
      <c r="F92" s="296">
        <v>0.20000000000000018</v>
      </c>
      <c r="G92" s="306">
        <v>3.1</v>
      </c>
      <c r="H92" s="307">
        <v>2.9</v>
      </c>
      <c r="I92" s="296">
        <v>-0.20000000000000018</v>
      </c>
      <c r="J92" s="306" t="s">
        <v>27</v>
      </c>
      <c r="K92" s="307" t="s">
        <v>27</v>
      </c>
      <c r="L92" s="296" t="s">
        <v>27</v>
      </c>
      <c r="M92" s="226"/>
      <c r="N92" s="232"/>
      <c r="O92" s="232"/>
      <c r="P92" s="232"/>
      <c r="Q92" s="232"/>
    </row>
    <row r="93" spans="2:17" s="229" customFormat="1" ht="15.75" customHeight="1">
      <c r="B93" s="69"/>
      <c r="C93" s="78" t="s">
        <v>54</v>
      </c>
      <c r="D93" s="301">
        <v>3.4</v>
      </c>
      <c r="E93" s="302">
        <v>3.6</v>
      </c>
      <c r="F93" s="295">
        <v>0.20000000000000018</v>
      </c>
      <c r="G93" s="301">
        <v>3.3</v>
      </c>
      <c r="H93" s="302">
        <v>3.1</v>
      </c>
      <c r="I93" s="295">
        <v>-0.19999999999999973</v>
      </c>
      <c r="J93" s="301" t="s">
        <v>27</v>
      </c>
      <c r="K93" s="302" t="s">
        <v>27</v>
      </c>
      <c r="L93" s="295" t="s">
        <v>27</v>
      </c>
      <c r="M93" s="226"/>
      <c r="N93" s="232"/>
      <c r="O93" s="232"/>
      <c r="P93" s="232"/>
      <c r="Q93" s="232"/>
    </row>
    <row r="94" spans="2:17" s="229" customFormat="1" ht="15.75" customHeight="1">
      <c r="B94" s="69"/>
      <c r="C94" s="78" t="s">
        <v>189</v>
      </c>
      <c r="D94" s="301">
        <v>3.3</v>
      </c>
      <c r="E94" s="302">
        <v>3.2</v>
      </c>
      <c r="F94" s="295">
        <v>-0.09999999999999964</v>
      </c>
      <c r="G94" s="301">
        <v>3</v>
      </c>
      <c r="H94" s="302">
        <v>2.9</v>
      </c>
      <c r="I94" s="295">
        <v>-0.10000000000000009</v>
      </c>
      <c r="J94" s="301" t="s">
        <v>27</v>
      </c>
      <c r="K94" s="302" t="s">
        <v>27</v>
      </c>
      <c r="L94" s="295" t="s">
        <v>27</v>
      </c>
      <c r="M94" s="226"/>
      <c r="N94" s="232"/>
      <c r="O94" s="232"/>
      <c r="P94" s="232"/>
      <c r="Q94" s="232"/>
    </row>
    <row r="95" spans="2:17" s="229" customFormat="1" ht="15.75" customHeight="1">
      <c r="B95" s="69"/>
      <c r="C95" s="78" t="s">
        <v>190</v>
      </c>
      <c r="D95" s="301">
        <v>3.2</v>
      </c>
      <c r="E95" s="302">
        <v>3.5</v>
      </c>
      <c r="F95" s="295">
        <v>0.2999999999999998</v>
      </c>
      <c r="G95" s="301">
        <v>3.1</v>
      </c>
      <c r="H95" s="302">
        <v>3</v>
      </c>
      <c r="I95" s="295">
        <v>-0.10000000000000009</v>
      </c>
      <c r="J95" s="301" t="s">
        <v>27</v>
      </c>
      <c r="K95" s="302" t="s">
        <v>27</v>
      </c>
      <c r="L95" s="295" t="s">
        <v>27</v>
      </c>
      <c r="M95" s="226"/>
      <c r="N95" s="232"/>
      <c r="O95" s="232"/>
      <c r="P95" s="232"/>
      <c r="Q95" s="232"/>
    </row>
    <row r="96" spans="2:17" s="229" customFormat="1" ht="15.75" customHeight="1">
      <c r="B96" s="69"/>
      <c r="C96" s="78" t="s">
        <v>191</v>
      </c>
      <c r="D96" s="301">
        <v>3.2</v>
      </c>
      <c r="E96" s="302">
        <v>3.2</v>
      </c>
      <c r="F96" s="295">
        <v>0</v>
      </c>
      <c r="G96" s="301">
        <v>2.8</v>
      </c>
      <c r="H96" s="302">
        <v>2.8</v>
      </c>
      <c r="I96" s="295">
        <v>0</v>
      </c>
      <c r="J96" s="301" t="s">
        <v>27</v>
      </c>
      <c r="K96" s="302" t="s">
        <v>27</v>
      </c>
      <c r="L96" s="295" t="s">
        <v>27</v>
      </c>
      <c r="M96" s="226"/>
      <c r="N96" s="232"/>
      <c r="O96" s="232"/>
      <c r="P96" s="232"/>
      <c r="Q96" s="232"/>
    </row>
    <row r="97" spans="2:17" s="229" customFormat="1" ht="15.75" customHeight="1">
      <c r="B97" s="69"/>
      <c r="C97" s="78" t="s">
        <v>55</v>
      </c>
      <c r="D97" s="301">
        <v>3.6</v>
      </c>
      <c r="E97" s="302">
        <v>3.7</v>
      </c>
      <c r="F97" s="295">
        <v>0.10000000000000009</v>
      </c>
      <c r="G97" s="301">
        <v>3.7</v>
      </c>
      <c r="H97" s="302">
        <v>3.7</v>
      </c>
      <c r="I97" s="295">
        <v>0</v>
      </c>
      <c r="J97" s="301" t="s">
        <v>27</v>
      </c>
      <c r="K97" s="302" t="s">
        <v>27</v>
      </c>
      <c r="L97" s="295" t="s">
        <v>27</v>
      </c>
      <c r="M97" s="226"/>
      <c r="N97" s="232"/>
      <c r="O97" s="232"/>
      <c r="P97" s="232"/>
      <c r="Q97" s="232"/>
    </row>
    <row r="98" spans="2:17" s="229" customFormat="1" ht="15.75" customHeight="1">
      <c r="B98" s="69"/>
      <c r="C98" s="78" t="s">
        <v>192</v>
      </c>
      <c r="D98" s="301">
        <v>3.6</v>
      </c>
      <c r="E98" s="302">
        <v>3.7</v>
      </c>
      <c r="F98" s="295">
        <v>0.10000000000000009</v>
      </c>
      <c r="G98" s="301">
        <v>2.9</v>
      </c>
      <c r="H98" s="302">
        <v>3.2</v>
      </c>
      <c r="I98" s="295">
        <v>0.30000000000000027</v>
      </c>
      <c r="J98" s="301" t="s">
        <v>27</v>
      </c>
      <c r="K98" s="302" t="s">
        <v>27</v>
      </c>
      <c r="L98" s="295" t="s">
        <v>27</v>
      </c>
      <c r="M98" s="226"/>
      <c r="N98" s="232"/>
      <c r="O98" s="232"/>
      <c r="P98" s="232"/>
      <c r="Q98" s="232"/>
    </row>
    <row r="99" spans="2:17" s="229" customFormat="1" ht="15.75" customHeight="1">
      <c r="B99" s="69"/>
      <c r="C99" s="78" t="s">
        <v>56</v>
      </c>
      <c r="D99" s="301">
        <v>3.2</v>
      </c>
      <c r="E99" s="302">
        <v>3.2</v>
      </c>
      <c r="F99" s="295">
        <v>0</v>
      </c>
      <c r="G99" s="301">
        <v>3.1</v>
      </c>
      <c r="H99" s="302">
        <v>2.5</v>
      </c>
      <c r="I99" s="295">
        <v>-0.6000000000000001</v>
      </c>
      <c r="J99" s="301" t="s">
        <v>27</v>
      </c>
      <c r="K99" s="302" t="s">
        <v>27</v>
      </c>
      <c r="L99" s="295" t="s">
        <v>27</v>
      </c>
      <c r="M99" s="226"/>
      <c r="N99" s="232"/>
      <c r="O99" s="232"/>
      <c r="P99" s="232"/>
      <c r="Q99" s="232"/>
    </row>
    <row r="100" spans="2:17" s="229" customFormat="1" ht="15.75" customHeight="1">
      <c r="B100" s="71"/>
      <c r="C100" s="82" t="s">
        <v>193</v>
      </c>
      <c r="D100" s="303">
        <v>3.1</v>
      </c>
      <c r="E100" s="304">
        <v>3.1</v>
      </c>
      <c r="F100" s="305">
        <v>0</v>
      </c>
      <c r="G100" s="303">
        <v>2.6</v>
      </c>
      <c r="H100" s="304">
        <v>2.6</v>
      </c>
      <c r="I100" s="305">
        <v>0</v>
      </c>
      <c r="J100" s="303" t="s">
        <v>27</v>
      </c>
      <c r="K100" s="304" t="s">
        <v>27</v>
      </c>
      <c r="L100" s="305" t="s">
        <v>27</v>
      </c>
      <c r="M100" s="226"/>
      <c r="N100" s="187"/>
      <c r="O100" s="187"/>
      <c r="P100" s="187"/>
      <c r="Q100" s="188"/>
    </row>
    <row r="101" spans="2:17" s="229" customFormat="1" ht="15.75" customHeight="1">
      <c r="B101" s="69" t="s">
        <v>57</v>
      </c>
      <c r="C101" s="78" t="s">
        <v>58</v>
      </c>
      <c r="D101" s="306">
        <v>3</v>
      </c>
      <c r="E101" s="307">
        <v>3.1</v>
      </c>
      <c r="F101" s="296">
        <v>0.10000000000000009</v>
      </c>
      <c r="G101" s="306">
        <v>2.2</v>
      </c>
      <c r="H101" s="307">
        <v>2.2</v>
      </c>
      <c r="I101" s="296">
        <v>0</v>
      </c>
      <c r="J101" s="306" t="s">
        <v>27</v>
      </c>
      <c r="K101" s="307" t="s">
        <v>27</v>
      </c>
      <c r="L101" s="296" t="s">
        <v>27</v>
      </c>
      <c r="M101" s="226"/>
      <c r="N101" s="187"/>
      <c r="O101" s="187"/>
      <c r="P101" s="187"/>
      <c r="Q101" s="188"/>
    </row>
    <row r="102" spans="2:17" s="229" customFormat="1" ht="15.75" customHeight="1">
      <c r="B102" s="69"/>
      <c r="C102" s="78" t="s">
        <v>59</v>
      </c>
      <c r="D102" s="301">
        <v>3.1</v>
      </c>
      <c r="E102" s="302">
        <v>3.3</v>
      </c>
      <c r="F102" s="295">
        <v>0.19999999999999973</v>
      </c>
      <c r="G102" s="301">
        <v>2.6</v>
      </c>
      <c r="H102" s="302">
        <v>2.7</v>
      </c>
      <c r="I102" s="295">
        <v>0.10000000000000009</v>
      </c>
      <c r="J102" s="301" t="s">
        <v>27</v>
      </c>
      <c r="K102" s="302" t="s">
        <v>27</v>
      </c>
      <c r="L102" s="295" t="s">
        <v>27</v>
      </c>
      <c r="M102" s="226"/>
      <c r="N102" s="187"/>
      <c r="O102" s="187"/>
      <c r="P102" s="187"/>
      <c r="Q102" s="188"/>
    </row>
    <row r="103" spans="2:13" s="229" customFormat="1" ht="15.75" customHeight="1">
      <c r="B103" s="71"/>
      <c r="C103" s="82" t="s">
        <v>60</v>
      </c>
      <c r="D103" s="303">
        <v>3.1</v>
      </c>
      <c r="E103" s="304">
        <v>3.1</v>
      </c>
      <c r="F103" s="305">
        <v>0</v>
      </c>
      <c r="G103" s="303">
        <v>3.3</v>
      </c>
      <c r="H103" s="304">
        <v>3.4</v>
      </c>
      <c r="I103" s="305">
        <v>0.10000000000000009</v>
      </c>
      <c r="J103" s="303" t="s">
        <v>27</v>
      </c>
      <c r="K103" s="304" t="s">
        <v>27</v>
      </c>
      <c r="L103" s="305" t="s">
        <v>27</v>
      </c>
      <c r="M103" s="226"/>
    </row>
    <row r="104" spans="2:13" s="229" customFormat="1" ht="15.75" customHeight="1">
      <c r="B104" s="69" t="s">
        <v>61</v>
      </c>
      <c r="C104" s="78" t="s">
        <v>62</v>
      </c>
      <c r="D104" s="306">
        <v>3.1</v>
      </c>
      <c r="E104" s="307">
        <v>3.2</v>
      </c>
      <c r="F104" s="296">
        <v>0.10000000000000009</v>
      </c>
      <c r="G104" s="306">
        <v>3.1</v>
      </c>
      <c r="H104" s="307">
        <v>2.8</v>
      </c>
      <c r="I104" s="296">
        <v>-0.30000000000000027</v>
      </c>
      <c r="J104" s="306" t="s">
        <v>27</v>
      </c>
      <c r="K104" s="307" t="s">
        <v>27</v>
      </c>
      <c r="L104" s="296" t="s">
        <v>27</v>
      </c>
      <c r="M104" s="226"/>
    </row>
    <row r="105" spans="2:13" s="229" customFormat="1" ht="15.75" customHeight="1">
      <c r="B105" s="69"/>
      <c r="C105" s="78" t="s">
        <v>63</v>
      </c>
      <c r="D105" s="301">
        <v>3.6</v>
      </c>
      <c r="E105" s="302">
        <v>3.6</v>
      </c>
      <c r="F105" s="295">
        <v>0</v>
      </c>
      <c r="G105" s="301">
        <v>3.1</v>
      </c>
      <c r="H105" s="302">
        <v>2.8</v>
      </c>
      <c r="I105" s="295">
        <v>-0.30000000000000027</v>
      </c>
      <c r="J105" s="301" t="s">
        <v>27</v>
      </c>
      <c r="K105" s="302" t="s">
        <v>27</v>
      </c>
      <c r="L105" s="295" t="s">
        <v>27</v>
      </c>
      <c r="M105" s="226"/>
    </row>
    <row r="106" spans="2:13" s="229" customFormat="1" ht="15.75" customHeight="1">
      <c r="B106" s="69"/>
      <c r="C106" s="78" t="s">
        <v>64</v>
      </c>
      <c r="D106" s="301">
        <v>3</v>
      </c>
      <c r="E106" s="302">
        <v>3.1</v>
      </c>
      <c r="F106" s="295">
        <v>0.10000000000000009</v>
      </c>
      <c r="G106" s="301">
        <v>2.7</v>
      </c>
      <c r="H106" s="302">
        <v>2.6</v>
      </c>
      <c r="I106" s="295">
        <v>-0.10000000000000009</v>
      </c>
      <c r="J106" s="301" t="s">
        <v>27</v>
      </c>
      <c r="K106" s="302" t="s">
        <v>27</v>
      </c>
      <c r="L106" s="295" t="s">
        <v>27</v>
      </c>
      <c r="M106" s="226"/>
    </row>
    <row r="107" spans="2:13" s="229" customFormat="1" ht="15.75" customHeight="1">
      <c r="B107" s="71"/>
      <c r="C107" s="82" t="s">
        <v>65</v>
      </c>
      <c r="D107" s="303">
        <v>3.1</v>
      </c>
      <c r="E107" s="304">
        <v>3.2</v>
      </c>
      <c r="F107" s="305">
        <v>0.10000000000000009</v>
      </c>
      <c r="G107" s="303">
        <v>3.1</v>
      </c>
      <c r="H107" s="304">
        <v>3</v>
      </c>
      <c r="I107" s="305">
        <v>-0.10000000000000009</v>
      </c>
      <c r="J107" s="303" t="s">
        <v>27</v>
      </c>
      <c r="K107" s="304" t="s">
        <v>27</v>
      </c>
      <c r="L107" s="305" t="s">
        <v>27</v>
      </c>
      <c r="M107" s="226"/>
    </row>
    <row r="108" spans="2:13" s="229" customFormat="1" ht="15.75" customHeight="1">
      <c r="B108" s="69" t="s">
        <v>66</v>
      </c>
      <c r="C108" s="78" t="s">
        <v>67</v>
      </c>
      <c r="D108" s="306">
        <v>3.3</v>
      </c>
      <c r="E108" s="307">
        <v>3.3</v>
      </c>
      <c r="F108" s="296">
        <v>0</v>
      </c>
      <c r="G108" s="306">
        <v>3.5</v>
      </c>
      <c r="H108" s="307">
        <v>3.2</v>
      </c>
      <c r="I108" s="296">
        <v>-0.2999999999999998</v>
      </c>
      <c r="J108" s="306" t="s">
        <v>27</v>
      </c>
      <c r="K108" s="307" t="s">
        <v>27</v>
      </c>
      <c r="L108" s="296" t="s">
        <v>27</v>
      </c>
      <c r="M108" s="226"/>
    </row>
    <row r="109" spans="2:13" s="229" customFormat="1" ht="15.75" customHeight="1">
      <c r="B109" s="69"/>
      <c r="C109" s="78" t="s">
        <v>68</v>
      </c>
      <c r="D109" s="301">
        <v>3.3</v>
      </c>
      <c r="E109" s="302">
        <v>3.6</v>
      </c>
      <c r="F109" s="295">
        <v>0.30000000000000027</v>
      </c>
      <c r="G109" s="301">
        <v>2.3</v>
      </c>
      <c r="H109" s="302">
        <v>2.3</v>
      </c>
      <c r="I109" s="295">
        <v>0</v>
      </c>
      <c r="J109" s="301" t="s">
        <v>27</v>
      </c>
      <c r="K109" s="302" t="s">
        <v>27</v>
      </c>
      <c r="L109" s="295" t="s">
        <v>27</v>
      </c>
      <c r="M109" s="226"/>
    </row>
    <row r="110" spans="2:13" s="229" customFormat="1" ht="15.75" customHeight="1">
      <c r="B110" s="69"/>
      <c r="C110" s="78" t="s">
        <v>69</v>
      </c>
      <c r="D110" s="301">
        <v>3</v>
      </c>
      <c r="E110" s="302">
        <v>2.9</v>
      </c>
      <c r="F110" s="295">
        <v>-0.10000000000000009</v>
      </c>
      <c r="G110" s="301">
        <v>2.6</v>
      </c>
      <c r="H110" s="302">
        <v>2.4</v>
      </c>
      <c r="I110" s="295">
        <v>-0.20000000000000018</v>
      </c>
      <c r="J110" s="301" t="s">
        <v>27</v>
      </c>
      <c r="K110" s="302" t="s">
        <v>27</v>
      </c>
      <c r="L110" s="295" t="s">
        <v>27</v>
      </c>
      <c r="M110" s="226"/>
    </row>
    <row r="111" spans="2:13" s="229" customFormat="1" ht="15.75" customHeight="1">
      <c r="B111" s="69"/>
      <c r="C111" s="78" t="s">
        <v>70</v>
      </c>
      <c r="D111" s="301">
        <v>3</v>
      </c>
      <c r="E111" s="302">
        <v>3.3</v>
      </c>
      <c r="F111" s="295">
        <v>0.2999999999999998</v>
      </c>
      <c r="G111" s="301">
        <v>2.7</v>
      </c>
      <c r="H111" s="302">
        <v>3</v>
      </c>
      <c r="I111" s="295">
        <v>0.2999999999999998</v>
      </c>
      <c r="J111" s="301" t="s">
        <v>27</v>
      </c>
      <c r="K111" s="302" t="s">
        <v>27</v>
      </c>
      <c r="L111" s="295" t="s">
        <v>27</v>
      </c>
      <c r="M111" s="226"/>
    </row>
    <row r="112" spans="2:13" s="229" customFormat="1" ht="15.75" customHeight="1">
      <c r="B112" s="69"/>
      <c r="C112" s="78" t="s">
        <v>71</v>
      </c>
      <c r="D112" s="301">
        <v>3.7</v>
      </c>
      <c r="E112" s="302">
        <v>4.2</v>
      </c>
      <c r="F112" s="295">
        <v>0.5</v>
      </c>
      <c r="G112" s="301">
        <v>3.2</v>
      </c>
      <c r="H112" s="302">
        <v>3.2</v>
      </c>
      <c r="I112" s="295">
        <v>0</v>
      </c>
      <c r="J112" s="301" t="s">
        <v>27</v>
      </c>
      <c r="K112" s="302" t="s">
        <v>27</v>
      </c>
      <c r="L112" s="295" t="s">
        <v>27</v>
      </c>
      <c r="M112" s="226"/>
    </row>
    <row r="113" spans="2:13" s="229" customFormat="1" ht="15.75" customHeight="1">
      <c r="B113" s="69"/>
      <c r="C113" s="78" t="s">
        <v>72</v>
      </c>
      <c r="D113" s="301">
        <v>3.2</v>
      </c>
      <c r="E113" s="302">
        <v>3.5</v>
      </c>
      <c r="F113" s="295">
        <v>0.2999999999999998</v>
      </c>
      <c r="G113" s="301">
        <v>3</v>
      </c>
      <c r="H113" s="302">
        <v>2.7</v>
      </c>
      <c r="I113" s="295">
        <v>-0.2999999999999998</v>
      </c>
      <c r="J113" s="301" t="s">
        <v>27</v>
      </c>
      <c r="K113" s="302" t="s">
        <v>27</v>
      </c>
      <c r="L113" s="295" t="s">
        <v>27</v>
      </c>
      <c r="M113" s="226"/>
    </row>
    <row r="114" spans="2:13" s="229" customFormat="1" ht="15.75" customHeight="1">
      <c r="B114" s="71"/>
      <c r="C114" s="82" t="s">
        <v>73</v>
      </c>
      <c r="D114" s="303">
        <v>3.3</v>
      </c>
      <c r="E114" s="304">
        <v>3.6</v>
      </c>
      <c r="F114" s="305">
        <v>0.30000000000000027</v>
      </c>
      <c r="G114" s="303">
        <v>2.6</v>
      </c>
      <c r="H114" s="304">
        <v>2.3</v>
      </c>
      <c r="I114" s="305">
        <v>-0.30000000000000027</v>
      </c>
      <c r="J114" s="303" t="s">
        <v>27</v>
      </c>
      <c r="K114" s="304" t="s">
        <v>27</v>
      </c>
      <c r="L114" s="305" t="s">
        <v>27</v>
      </c>
      <c r="M114" s="226"/>
    </row>
    <row r="115" spans="2:13" s="229" customFormat="1" ht="15.75" customHeight="1">
      <c r="B115" s="69" t="s">
        <v>74</v>
      </c>
      <c r="C115" s="78" t="s">
        <v>75</v>
      </c>
      <c r="D115" s="306">
        <v>3</v>
      </c>
      <c r="E115" s="307">
        <v>3</v>
      </c>
      <c r="F115" s="296">
        <v>0</v>
      </c>
      <c r="G115" s="306">
        <v>3.2</v>
      </c>
      <c r="H115" s="307">
        <v>2.6</v>
      </c>
      <c r="I115" s="296">
        <v>-0.6000000000000001</v>
      </c>
      <c r="J115" s="306" t="s">
        <v>27</v>
      </c>
      <c r="K115" s="307" t="s">
        <v>27</v>
      </c>
      <c r="L115" s="296" t="s">
        <v>27</v>
      </c>
      <c r="M115" s="226"/>
    </row>
    <row r="116" spans="2:13" s="229" customFormat="1" ht="15.75" customHeight="1">
      <c r="B116" s="69"/>
      <c r="C116" s="78" t="s">
        <v>76</v>
      </c>
      <c r="D116" s="301">
        <v>3</v>
      </c>
      <c r="E116" s="302">
        <v>3</v>
      </c>
      <c r="F116" s="295">
        <v>0</v>
      </c>
      <c r="G116" s="301">
        <v>2.7</v>
      </c>
      <c r="H116" s="302">
        <v>2.8</v>
      </c>
      <c r="I116" s="295">
        <v>0.09999999999999964</v>
      </c>
      <c r="J116" s="301" t="s">
        <v>27</v>
      </c>
      <c r="K116" s="302" t="s">
        <v>27</v>
      </c>
      <c r="L116" s="295" t="s">
        <v>27</v>
      </c>
      <c r="M116" s="226"/>
    </row>
    <row r="117" spans="2:13" s="229" customFormat="1" ht="15.75" customHeight="1">
      <c r="B117" s="69"/>
      <c r="C117" s="78" t="s">
        <v>77</v>
      </c>
      <c r="D117" s="301">
        <v>3</v>
      </c>
      <c r="E117" s="302">
        <v>3</v>
      </c>
      <c r="F117" s="295">
        <v>0</v>
      </c>
      <c r="G117" s="301">
        <v>2.6</v>
      </c>
      <c r="H117" s="302">
        <v>2.9</v>
      </c>
      <c r="I117" s="295">
        <v>0.2999999999999998</v>
      </c>
      <c r="J117" s="301" t="s">
        <v>27</v>
      </c>
      <c r="K117" s="302" t="s">
        <v>27</v>
      </c>
      <c r="L117" s="295" t="s">
        <v>27</v>
      </c>
      <c r="M117" s="226"/>
    </row>
    <row r="118" spans="2:13" s="229" customFormat="1" ht="15.75" customHeight="1">
      <c r="B118" s="69"/>
      <c r="C118" s="78" t="s">
        <v>78</v>
      </c>
      <c r="D118" s="301">
        <v>3.1</v>
      </c>
      <c r="E118" s="302">
        <v>3</v>
      </c>
      <c r="F118" s="295">
        <v>-0.10000000000000009</v>
      </c>
      <c r="G118" s="301">
        <v>2.9</v>
      </c>
      <c r="H118" s="302">
        <v>2.9</v>
      </c>
      <c r="I118" s="295">
        <v>0</v>
      </c>
      <c r="J118" s="301" t="s">
        <v>27</v>
      </c>
      <c r="K118" s="302" t="s">
        <v>27</v>
      </c>
      <c r="L118" s="295" t="s">
        <v>27</v>
      </c>
      <c r="M118" s="226"/>
    </row>
    <row r="119" spans="2:13" s="229" customFormat="1" ht="15.75" customHeight="1">
      <c r="B119" s="71"/>
      <c r="C119" s="82" t="s">
        <v>79</v>
      </c>
      <c r="D119" s="303">
        <v>3.1</v>
      </c>
      <c r="E119" s="304">
        <v>3.2</v>
      </c>
      <c r="F119" s="305">
        <v>0.10000000000000009</v>
      </c>
      <c r="G119" s="303">
        <v>3.1</v>
      </c>
      <c r="H119" s="304">
        <v>2.9</v>
      </c>
      <c r="I119" s="305">
        <v>-0.20000000000000018</v>
      </c>
      <c r="J119" s="303" t="s">
        <v>27</v>
      </c>
      <c r="K119" s="304" t="s">
        <v>27</v>
      </c>
      <c r="L119" s="305" t="s">
        <v>27</v>
      </c>
      <c r="M119" s="226"/>
    </row>
    <row r="120" spans="2:13" s="229" customFormat="1" ht="15.75" customHeight="1">
      <c r="B120" s="69" t="s">
        <v>80</v>
      </c>
      <c r="C120" s="78" t="s">
        <v>81</v>
      </c>
      <c r="D120" s="306">
        <v>3.3</v>
      </c>
      <c r="E120" s="307">
        <v>3.3</v>
      </c>
      <c r="F120" s="296">
        <v>0</v>
      </c>
      <c r="G120" s="306">
        <v>3</v>
      </c>
      <c r="H120" s="307">
        <v>2.9</v>
      </c>
      <c r="I120" s="296">
        <v>-0.10000000000000009</v>
      </c>
      <c r="J120" s="306" t="s">
        <v>27</v>
      </c>
      <c r="K120" s="307" t="s">
        <v>27</v>
      </c>
      <c r="L120" s="296" t="s">
        <v>27</v>
      </c>
      <c r="M120" s="226"/>
    </row>
    <row r="121" spans="2:13" s="229" customFormat="1" ht="15.75" customHeight="1">
      <c r="B121" s="69"/>
      <c r="C121" s="78" t="s">
        <v>82</v>
      </c>
      <c r="D121" s="301">
        <v>3.3</v>
      </c>
      <c r="E121" s="302">
        <v>3.3</v>
      </c>
      <c r="F121" s="295">
        <v>0</v>
      </c>
      <c r="G121" s="301">
        <v>2.8</v>
      </c>
      <c r="H121" s="302">
        <v>2.9</v>
      </c>
      <c r="I121" s="295">
        <v>0.10000000000000009</v>
      </c>
      <c r="J121" s="301" t="s">
        <v>27</v>
      </c>
      <c r="K121" s="302" t="s">
        <v>27</v>
      </c>
      <c r="L121" s="295" t="s">
        <v>27</v>
      </c>
      <c r="M121" s="226"/>
    </row>
    <row r="122" spans="2:13" s="229" customFormat="1" ht="15.75" customHeight="1">
      <c r="B122" s="69"/>
      <c r="C122" s="78" t="s">
        <v>83</v>
      </c>
      <c r="D122" s="301">
        <v>3</v>
      </c>
      <c r="E122" s="302">
        <v>3</v>
      </c>
      <c r="F122" s="295">
        <v>0</v>
      </c>
      <c r="G122" s="301">
        <v>3</v>
      </c>
      <c r="H122" s="302">
        <v>3</v>
      </c>
      <c r="I122" s="295">
        <v>0</v>
      </c>
      <c r="J122" s="301" t="s">
        <v>27</v>
      </c>
      <c r="K122" s="302" t="s">
        <v>27</v>
      </c>
      <c r="L122" s="295" t="s">
        <v>27</v>
      </c>
      <c r="M122" s="226"/>
    </row>
    <row r="123" spans="2:13" s="229" customFormat="1" ht="15.75" customHeight="1">
      <c r="B123" s="71"/>
      <c r="C123" s="82" t="s">
        <v>84</v>
      </c>
      <c r="D123" s="303">
        <v>3.1</v>
      </c>
      <c r="E123" s="304">
        <v>3.4</v>
      </c>
      <c r="F123" s="305">
        <v>0.2999999999999998</v>
      </c>
      <c r="G123" s="303">
        <v>3.3</v>
      </c>
      <c r="H123" s="304">
        <v>2.8</v>
      </c>
      <c r="I123" s="305">
        <v>-0.5</v>
      </c>
      <c r="J123" s="303" t="s">
        <v>27</v>
      </c>
      <c r="K123" s="304" t="s">
        <v>27</v>
      </c>
      <c r="L123" s="305" t="s">
        <v>27</v>
      </c>
      <c r="M123" s="226"/>
    </row>
    <row r="124" spans="2:13" s="229" customFormat="1" ht="15.75" customHeight="1">
      <c r="B124" s="69" t="s">
        <v>85</v>
      </c>
      <c r="C124" s="78" t="s">
        <v>86</v>
      </c>
      <c r="D124" s="301">
        <v>3.2</v>
      </c>
      <c r="E124" s="302">
        <v>3.8</v>
      </c>
      <c r="F124" s="295">
        <v>0.5999999999999996</v>
      </c>
      <c r="G124" s="301">
        <v>3</v>
      </c>
      <c r="H124" s="302">
        <v>2.8</v>
      </c>
      <c r="I124" s="295">
        <v>-0.20000000000000018</v>
      </c>
      <c r="J124" s="301" t="s">
        <v>27</v>
      </c>
      <c r="K124" s="302" t="s">
        <v>27</v>
      </c>
      <c r="L124" s="295" t="s">
        <v>27</v>
      </c>
      <c r="M124" s="226"/>
    </row>
    <row r="125" spans="2:13" s="229" customFormat="1" ht="15.75" customHeight="1">
      <c r="B125" s="69"/>
      <c r="C125" s="78" t="s">
        <v>194</v>
      </c>
      <c r="D125" s="301">
        <v>2.8</v>
      </c>
      <c r="E125" s="302">
        <v>3.4</v>
      </c>
      <c r="F125" s="295">
        <v>0.6000000000000001</v>
      </c>
      <c r="G125" s="301">
        <v>3.2</v>
      </c>
      <c r="H125" s="302">
        <v>2.9</v>
      </c>
      <c r="I125" s="295">
        <v>-0.30000000000000027</v>
      </c>
      <c r="J125" s="301" t="s">
        <v>27</v>
      </c>
      <c r="K125" s="302" t="s">
        <v>27</v>
      </c>
      <c r="L125" s="295" t="s">
        <v>27</v>
      </c>
      <c r="M125" s="226"/>
    </row>
    <row r="126" spans="2:13" s="229" customFormat="1" ht="15.75" customHeight="1">
      <c r="B126" s="69"/>
      <c r="C126" s="78" t="s">
        <v>195</v>
      </c>
      <c r="D126" s="301">
        <v>3</v>
      </c>
      <c r="E126" s="302">
        <v>3.1</v>
      </c>
      <c r="F126" s="295">
        <v>0.10000000000000009</v>
      </c>
      <c r="G126" s="301">
        <v>3.2</v>
      </c>
      <c r="H126" s="302">
        <v>2.8</v>
      </c>
      <c r="I126" s="295">
        <v>-0.40000000000000036</v>
      </c>
      <c r="J126" s="301" t="s">
        <v>27</v>
      </c>
      <c r="K126" s="302" t="s">
        <v>27</v>
      </c>
      <c r="L126" s="295" t="s">
        <v>27</v>
      </c>
      <c r="M126" s="226"/>
    </row>
    <row r="127" spans="2:13" s="229" customFormat="1" ht="15.75" customHeight="1">
      <c r="B127" s="69"/>
      <c r="C127" s="78" t="s">
        <v>196</v>
      </c>
      <c r="D127" s="301">
        <v>3.4</v>
      </c>
      <c r="E127" s="302">
        <v>3.1</v>
      </c>
      <c r="F127" s="295">
        <v>-0.2999999999999998</v>
      </c>
      <c r="G127" s="301">
        <v>3.5</v>
      </c>
      <c r="H127" s="302">
        <v>3.3</v>
      </c>
      <c r="I127" s="295">
        <v>-0.20000000000000018</v>
      </c>
      <c r="J127" s="301" t="s">
        <v>27</v>
      </c>
      <c r="K127" s="302" t="s">
        <v>27</v>
      </c>
      <c r="L127" s="295" t="s">
        <v>27</v>
      </c>
      <c r="M127" s="226"/>
    </row>
    <row r="128" spans="2:13" s="229" customFormat="1" ht="15.75" customHeight="1">
      <c r="B128" s="69"/>
      <c r="C128" s="78" t="s">
        <v>197</v>
      </c>
      <c r="D128" s="301">
        <v>3</v>
      </c>
      <c r="E128" s="302">
        <v>3.2</v>
      </c>
      <c r="F128" s="295">
        <v>0.20000000000000018</v>
      </c>
      <c r="G128" s="301">
        <v>3.1</v>
      </c>
      <c r="H128" s="302">
        <v>2.4</v>
      </c>
      <c r="I128" s="295">
        <v>-0.7000000000000002</v>
      </c>
      <c r="J128" s="301" t="s">
        <v>27</v>
      </c>
      <c r="K128" s="302" t="s">
        <v>27</v>
      </c>
      <c r="L128" s="295" t="s">
        <v>27</v>
      </c>
      <c r="M128" s="226"/>
    </row>
    <row r="129" spans="2:13" s="229" customFormat="1" ht="15.75" customHeight="1">
      <c r="B129" s="69"/>
      <c r="C129" s="78" t="s">
        <v>87</v>
      </c>
      <c r="D129" s="301">
        <v>3.4</v>
      </c>
      <c r="E129" s="302">
        <v>3.3</v>
      </c>
      <c r="F129" s="295">
        <v>-0.10000000000000009</v>
      </c>
      <c r="G129" s="301">
        <v>3</v>
      </c>
      <c r="H129" s="302">
        <v>3</v>
      </c>
      <c r="I129" s="295">
        <v>0</v>
      </c>
      <c r="J129" s="301" t="s">
        <v>27</v>
      </c>
      <c r="K129" s="302" t="s">
        <v>27</v>
      </c>
      <c r="L129" s="295" t="s">
        <v>27</v>
      </c>
      <c r="M129" s="226"/>
    </row>
    <row r="130" spans="2:13" s="229" customFormat="1" ht="15.75" customHeight="1">
      <c r="B130" s="69"/>
      <c r="C130" s="78" t="s">
        <v>198</v>
      </c>
      <c r="D130" s="301">
        <v>3.1</v>
      </c>
      <c r="E130" s="302">
        <v>3.1</v>
      </c>
      <c r="F130" s="295">
        <v>0</v>
      </c>
      <c r="G130" s="301">
        <v>3.1</v>
      </c>
      <c r="H130" s="302">
        <v>2.8</v>
      </c>
      <c r="I130" s="295">
        <v>-0.30000000000000027</v>
      </c>
      <c r="J130" s="301" t="s">
        <v>27</v>
      </c>
      <c r="K130" s="302" t="s">
        <v>27</v>
      </c>
      <c r="L130" s="295" t="s">
        <v>27</v>
      </c>
      <c r="M130" s="226"/>
    </row>
    <row r="131" spans="2:13" s="229" customFormat="1" ht="15.75" customHeight="1" thickBot="1">
      <c r="B131" s="71"/>
      <c r="C131" s="82" t="s">
        <v>88</v>
      </c>
      <c r="D131" s="303">
        <v>3.1</v>
      </c>
      <c r="E131" s="333">
        <v>3.2</v>
      </c>
      <c r="F131" s="305">
        <v>0.10000000000000009</v>
      </c>
      <c r="G131" s="303">
        <v>3.2</v>
      </c>
      <c r="H131" s="333">
        <v>3.2</v>
      </c>
      <c r="I131" s="305">
        <v>0</v>
      </c>
      <c r="J131" s="303" t="s">
        <v>27</v>
      </c>
      <c r="K131" s="333" t="s">
        <v>27</v>
      </c>
      <c r="L131" s="305" t="s">
        <v>27</v>
      </c>
      <c r="M131" s="226"/>
    </row>
    <row r="132" spans="2:13" s="229" customFormat="1" ht="15.75" customHeight="1" thickBot="1">
      <c r="B132" s="24"/>
      <c r="C132" s="24"/>
      <c r="D132" s="23"/>
      <c r="E132" s="23"/>
      <c r="F132" s="23"/>
      <c r="G132" s="23"/>
      <c r="H132" s="23"/>
      <c r="I132" s="23"/>
      <c r="J132" s="23"/>
      <c r="K132" s="23"/>
      <c r="L132" s="23"/>
      <c r="M132" s="226"/>
    </row>
    <row r="133" spans="2:13" s="229" customFormat="1" ht="15.75" customHeight="1">
      <c r="B133" s="342" t="s">
        <v>256</v>
      </c>
      <c r="C133" s="279"/>
      <c r="D133" s="338">
        <v>3.17</v>
      </c>
      <c r="E133" s="339">
        <v>3.29</v>
      </c>
      <c r="F133" s="340">
        <v>0.12</v>
      </c>
      <c r="G133" s="338">
        <v>2.91</v>
      </c>
      <c r="H133" s="339">
        <v>2.8</v>
      </c>
      <c r="I133" s="340">
        <v>-0.11</v>
      </c>
      <c r="J133" s="341" t="s">
        <v>27</v>
      </c>
      <c r="K133" s="339" t="s">
        <v>27</v>
      </c>
      <c r="L133" s="340" t="s">
        <v>27</v>
      </c>
      <c r="M133" s="226"/>
    </row>
    <row r="134" spans="2:13" s="56" customFormat="1" ht="15.75" customHeight="1" thickBot="1">
      <c r="B134" s="347" t="s">
        <v>292</v>
      </c>
      <c r="C134" s="348"/>
      <c r="D134" s="287">
        <v>3.11</v>
      </c>
      <c r="E134" s="288">
        <v>3.16</v>
      </c>
      <c r="F134" s="312">
        <v>0.050000000000000266</v>
      </c>
      <c r="G134" s="300">
        <v>2.86</v>
      </c>
      <c r="H134" s="288">
        <v>2.82</v>
      </c>
      <c r="I134" s="313">
        <v>-0.040000000000000036</v>
      </c>
      <c r="J134" s="287" t="s">
        <v>27</v>
      </c>
      <c r="K134" s="288" t="s">
        <v>27</v>
      </c>
      <c r="L134" s="289" t="s">
        <v>27</v>
      </c>
      <c r="M134" s="58"/>
    </row>
    <row r="135" spans="2:13" s="56" customFormat="1" ht="13.5" customHeight="1">
      <c r="B135" s="59"/>
      <c r="C135" s="59"/>
      <c r="D135" s="217"/>
      <c r="E135" s="217"/>
      <c r="F135" s="337"/>
      <c r="G135" s="217"/>
      <c r="H135" s="217"/>
      <c r="I135" s="337"/>
      <c r="J135" s="217"/>
      <c r="K135" s="217"/>
      <c r="L135" s="217"/>
      <c r="M135" s="58"/>
    </row>
    <row r="136" spans="2:13" s="56" customFormat="1" ht="13.5" customHeight="1">
      <c r="B136" s="58" t="s">
        <v>293</v>
      </c>
      <c r="C136" s="59"/>
      <c r="D136" s="217"/>
      <c r="E136" s="217"/>
      <c r="F136" s="337"/>
      <c r="G136" s="217"/>
      <c r="H136" s="217"/>
      <c r="I136" s="337"/>
      <c r="J136" s="217"/>
      <c r="K136" s="217"/>
      <c r="L136" s="217"/>
      <c r="M136" s="58"/>
    </row>
    <row r="137" spans="2:13" s="229" customFormat="1" ht="15.75" customHeight="1">
      <c r="B137" s="24"/>
      <c r="C137" s="24"/>
      <c r="D137" s="23"/>
      <c r="E137" s="23"/>
      <c r="F137" s="23"/>
      <c r="G137" s="23"/>
      <c r="H137" s="23"/>
      <c r="I137" s="23"/>
      <c r="J137" s="23"/>
      <c r="K137" s="23"/>
      <c r="L137" s="23"/>
      <c r="M137" s="226"/>
    </row>
    <row r="138" spans="2:13" s="229" customFormat="1" ht="15.75" customHeight="1">
      <c r="B138" s="22" t="s">
        <v>93</v>
      </c>
      <c r="C138" s="22"/>
      <c r="D138" s="23"/>
      <c r="E138" s="23"/>
      <c r="F138" s="23"/>
      <c r="G138" s="23"/>
      <c r="H138" s="23"/>
      <c r="I138" s="23"/>
      <c r="J138" s="23"/>
      <c r="K138" s="23"/>
      <c r="L138" s="23"/>
      <c r="M138" s="226"/>
    </row>
    <row r="139" spans="2:13" s="229" customFormat="1" ht="15.75" customHeight="1" thickBot="1">
      <c r="B139" s="585" t="s">
        <v>94</v>
      </c>
      <c r="C139" s="586"/>
      <c r="D139" s="578" t="s">
        <v>42</v>
      </c>
      <c r="E139" s="579"/>
      <c r="F139" s="580"/>
      <c r="G139" s="578" t="s">
        <v>43</v>
      </c>
      <c r="H139" s="579"/>
      <c r="I139" s="580"/>
      <c r="J139" s="578" t="s">
        <v>44</v>
      </c>
      <c r="K139" s="579"/>
      <c r="L139" s="580"/>
      <c r="M139" s="226"/>
    </row>
    <row r="140" spans="2:13" s="229" customFormat="1" ht="42" customHeight="1">
      <c r="B140" s="587"/>
      <c r="C140" s="588"/>
      <c r="D140" s="271" t="s">
        <v>310</v>
      </c>
      <c r="E140" s="272" t="s">
        <v>311</v>
      </c>
      <c r="F140" s="273" t="s">
        <v>255</v>
      </c>
      <c r="G140" s="271" t="s">
        <v>310</v>
      </c>
      <c r="H140" s="272" t="s">
        <v>311</v>
      </c>
      <c r="I140" s="273" t="s">
        <v>255</v>
      </c>
      <c r="J140" s="271" t="s">
        <v>310</v>
      </c>
      <c r="K140" s="272" t="s">
        <v>311</v>
      </c>
      <c r="L140" s="273" t="s">
        <v>255</v>
      </c>
      <c r="M140" s="226"/>
    </row>
    <row r="141" spans="2:13" s="229" customFormat="1" ht="15.75" customHeight="1">
      <c r="B141" s="275" t="s">
        <v>45</v>
      </c>
      <c r="C141" s="276" t="s">
        <v>95</v>
      </c>
      <c r="D141" s="319">
        <v>3.2</v>
      </c>
      <c r="E141" s="320">
        <v>3.4</v>
      </c>
      <c r="F141" s="321">
        <v>0.19999999999999973</v>
      </c>
      <c r="G141" s="322">
        <v>2.8</v>
      </c>
      <c r="H141" s="320">
        <v>2.7</v>
      </c>
      <c r="I141" s="296">
        <v>-0.09999999999999964</v>
      </c>
      <c r="J141" s="321" t="s">
        <v>27</v>
      </c>
      <c r="K141" s="307" t="s">
        <v>27</v>
      </c>
      <c r="L141" s="296" t="s">
        <v>27</v>
      </c>
      <c r="M141" s="226"/>
    </row>
    <row r="142" spans="2:13" s="229" customFormat="1" ht="15.75" customHeight="1">
      <c r="B142" s="69" t="s">
        <v>46</v>
      </c>
      <c r="C142" s="70" t="s">
        <v>96</v>
      </c>
      <c r="D142" s="323">
        <v>3.1</v>
      </c>
      <c r="E142" s="324">
        <v>3.3</v>
      </c>
      <c r="F142" s="325">
        <v>0.19999999999999973</v>
      </c>
      <c r="G142" s="326">
        <v>2.7</v>
      </c>
      <c r="H142" s="324">
        <v>2.7</v>
      </c>
      <c r="I142" s="295">
        <v>0</v>
      </c>
      <c r="J142" s="325" t="s">
        <v>27</v>
      </c>
      <c r="K142" s="302" t="s">
        <v>27</v>
      </c>
      <c r="L142" s="295" t="s">
        <v>27</v>
      </c>
      <c r="M142" s="226"/>
    </row>
    <row r="143" spans="2:13" s="229" customFormat="1" ht="15.75" customHeight="1">
      <c r="B143" s="69" t="s">
        <v>53</v>
      </c>
      <c r="C143" s="70" t="s">
        <v>260</v>
      </c>
      <c r="D143" s="323">
        <v>3.3</v>
      </c>
      <c r="E143" s="324">
        <v>3.4</v>
      </c>
      <c r="F143" s="325">
        <v>0.10000000000000009</v>
      </c>
      <c r="G143" s="326">
        <v>3.1</v>
      </c>
      <c r="H143" s="324">
        <v>2.9</v>
      </c>
      <c r="I143" s="295">
        <v>-0.20000000000000018</v>
      </c>
      <c r="J143" s="325" t="s">
        <v>27</v>
      </c>
      <c r="K143" s="302" t="s">
        <v>27</v>
      </c>
      <c r="L143" s="295" t="s">
        <v>27</v>
      </c>
      <c r="M143" s="226"/>
    </row>
    <row r="144" spans="2:13" s="229" customFormat="1" ht="15.75" customHeight="1">
      <c r="B144" s="69" t="s">
        <v>57</v>
      </c>
      <c r="C144" s="70" t="s">
        <v>97</v>
      </c>
      <c r="D144" s="323">
        <v>3</v>
      </c>
      <c r="E144" s="324">
        <v>3.1</v>
      </c>
      <c r="F144" s="325">
        <v>0.10000000000000009</v>
      </c>
      <c r="G144" s="326">
        <v>2.5</v>
      </c>
      <c r="H144" s="324">
        <v>2.6</v>
      </c>
      <c r="I144" s="295">
        <v>0.10000000000000009</v>
      </c>
      <c r="J144" s="325" t="s">
        <v>27</v>
      </c>
      <c r="K144" s="302" t="s">
        <v>27</v>
      </c>
      <c r="L144" s="295" t="s">
        <v>27</v>
      </c>
      <c r="M144" s="226"/>
    </row>
    <row r="145" spans="2:13" s="229" customFormat="1" ht="15.75" customHeight="1">
      <c r="B145" s="69" t="s">
        <v>61</v>
      </c>
      <c r="C145" s="70" t="s">
        <v>98</v>
      </c>
      <c r="D145" s="323">
        <v>3.2</v>
      </c>
      <c r="E145" s="324">
        <v>3.3</v>
      </c>
      <c r="F145" s="325">
        <v>0.09999999999999964</v>
      </c>
      <c r="G145" s="326">
        <v>3</v>
      </c>
      <c r="H145" s="324">
        <v>2.8</v>
      </c>
      <c r="I145" s="295">
        <v>-0.20000000000000018</v>
      </c>
      <c r="J145" s="325" t="s">
        <v>27</v>
      </c>
      <c r="K145" s="302" t="s">
        <v>27</v>
      </c>
      <c r="L145" s="295" t="s">
        <v>27</v>
      </c>
      <c r="M145" s="226"/>
    </row>
    <row r="146" spans="2:13" s="229" customFormat="1" ht="15.75" customHeight="1">
      <c r="B146" s="69" t="s">
        <v>66</v>
      </c>
      <c r="C146" s="70" t="s">
        <v>99</v>
      </c>
      <c r="D146" s="323">
        <v>3.3</v>
      </c>
      <c r="E146" s="324">
        <v>3.5</v>
      </c>
      <c r="F146" s="325">
        <v>0.20000000000000018</v>
      </c>
      <c r="G146" s="326">
        <v>2.8</v>
      </c>
      <c r="H146" s="324">
        <v>2.7</v>
      </c>
      <c r="I146" s="295">
        <v>-0.09999999999999964</v>
      </c>
      <c r="J146" s="325" t="s">
        <v>27</v>
      </c>
      <c r="K146" s="302" t="s">
        <v>27</v>
      </c>
      <c r="L146" s="295" t="s">
        <v>27</v>
      </c>
      <c r="M146" s="226"/>
    </row>
    <row r="147" spans="2:13" s="229" customFormat="1" ht="15.75" customHeight="1">
      <c r="B147" s="69" t="s">
        <v>74</v>
      </c>
      <c r="C147" s="70" t="s">
        <v>100</v>
      </c>
      <c r="D147" s="323">
        <v>3</v>
      </c>
      <c r="E147" s="324">
        <v>3.1</v>
      </c>
      <c r="F147" s="325">
        <v>0.10000000000000009</v>
      </c>
      <c r="G147" s="326">
        <v>2.9</v>
      </c>
      <c r="H147" s="324">
        <v>2.8</v>
      </c>
      <c r="I147" s="295">
        <v>-0.10000000000000009</v>
      </c>
      <c r="J147" s="325" t="s">
        <v>27</v>
      </c>
      <c r="K147" s="302" t="s">
        <v>27</v>
      </c>
      <c r="L147" s="295" t="s">
        <v>27</v>
      </c>
      <c r="M147" s="226"/>
    </row>
    <row r="148" spans="2:13" s="229" customFormat="1" ht="15.75" customHeight="1">
      <c r="B148" s="69" t="s">
        <v>80</v>
      </c>
      <c r="C148" s="70" t="s">
        <v>98</v>
      </c>
      <c r="D148" s="323">
        <v>3.2</v>
      </c>
      <c r="E148" s="324">
        <v>3.2</v>
      </c>
      <c r="F148" s="325">
        <v>0</v>
      </c>
      <c r="G148" s="326">
        <v>3</v>
      </c>
      <c r="H148" s="324">
        <v>2.9</v>
      </c>
      <c r="I148" s="295">
        <v>-0.10000000000000009</v>
      </c>
      <c r="J148" s="325" t="s">
        <v>27</v>
      </c>
      <c r="K148" s="302" t="s">
        <v>27</v>
      </c>
      <c r="L148" s="295" t="s">
        <v>27</v>
      </c>
      <c r="M148" s="226"/>
    </row>
    <row r="149" spans="2:13" s="229" customFormat="1" ht="15.75" customHeight="1" thickBot="1">
      <c r="B149" s="71" t="s">
        <v>85</v>
      </c>
      <c r="C149" s="72" t="s">
        <v>261</v>
      </c>
      <c r="D149" s="327">
        <v>3.1</v>
      </c>
      <c r="E149" s="328">
        <v>3.3</v>
      </c>
      <c r="F149" s="329">
        <v>0.19999999999999973</v>
      </c>
      <c r="G149" s="330">
        <v>3.2</v>
      </c>
      <c r="H149" s="328">
        <v>2.9</v>
      </c>
      <c r="I149" s="305">
        <v>-0.30000000000000027</v>
      </c>
      <c r="J149" s="329" t="s">
        <v>27</v>
      </c>
      <c r="K149" s="333" t="s">
        <v>27</v>
      </c>
      <c r="L149" s="305" t="s">
        <v>27</v>
      </c>
      <c r="M149" s="226"/>
    </row>
    <row r="150" spans="2:13" s="229" customFormat="1" ht="13.5" customHeight="1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6"/>
    </row>
    <row r="151" spans="2:13" ht="13.5" customHeight="1">
      <c r="B151" s="233" t="s">
        <v>101</v>
      </c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7"/>
    </row>
    <row r="152" spans="2:13" ht="13.5" customHeight="1">
      <c r="B152" s="234" t="s">
        <v>102</v>
      </c>
      <c r="C152" s="22" t="s">
        <v>204</v>
      </c>
      <c r="D152" s="139"/>
      <c r="E152" s="139"/>
      <c r="F152" s="139"/>
      <c r="G152" s="139"/>
      <c r="H152" s="139"/>
      <c r="I152" s="139"/>
      <c r="J152" s="139"/>
      <c r="K152" s="139"/>
      <c r="L152" s="139"/>
      <c r="M152" s="227"/>
    </row>
    <row r="153" spans="2:13" ht="13.5" customHeight="1">
      <c r="B153" s="22"/>
      <c r="C153" s="22" t="s">
        <v>205</v>
      </c>
      <c r="D153" s="22"/>
      <c r="E153" s="22"/>
      <c r="F153" s="22"/>
      <c r="G153" s="22"/>
      <c r="H153" s="22"/>
      <c r="I153" s="22"/>
      <c r="J153" s="22"/>
      <c r="K153" s="22"/>
      <c r="L153" s="22"/>
      <c r="M153" s="227"/>
    </row>
    <row r="154" spans="2:13" ht="13.5" customHeight="1">
      <c r="B154" s="234" t="s">
        <v>103</v>
      </c>
      <c r="C154" s="22" t="s">
        <v>206</v>
      </c>
      <c r="D154" s="22"/>
      <c r="E154" s="22"/>
      <c r="F154" s="22"/>
      <c r="G154" s="22"/>
      <c r="H154" s="22"/>
      <c r="I154" s="22"/>
      <c r="J154" s="22"/>
      <c r="K154" s="22"/>
      <c r="L154" s="22"/>
      <c r="M154" s="227"/>
    </row>
    <row r="155" spans="2:13" ht="13.5" customHeight="1">
      <c r="B155" s="22"/>
      <c r="C155" s="22" t="s">
        <v>173</v>
      </c>
      <c r="D155" s="22"/>
      <c r="E155" s="22"/>
      <c r="F155" s="22"/>
      <c r="G155" s="22"/>
      <c r="H155" s="22"/>
      <c r="I155" s="22"/>
      <c r="J155" s="22"/>
      <c r="K155" s="22"/>
      <c r="L155" s="22"/>
      <c r="M155" s="227"/>
    </row>
    <row r="156" spans="2:13" ht="13.5" customHeight="1">
      <c r="B156" s="234" t="s">
        <v>104</v>
      </c>
      <c r="C156" s="22" t="s">
        <v>207</v>
      </c>
      <c r="D156" s="22"/>
      <c r="E156" s="22"/>
      <c r="F156" s="22"/>
      <c r="G156" s="22"/>
      <c r="H156" s="22"/>
      <c r="I156" s="22"/>
      <c r="J156" s="22"/>
      <c r="K156" s="22"/>
      <c r="L156" s="22"/>
      <c r="M156" s="227"/>
    </row>
    <row r="157" spans="2:13" ht="13.5" customHeight="1">
      <c r="B157" s="22"/>
      <c r="C157" s="22" t="s">
        <v>208</v>
      </c>
      <c r="D157" s="22"/>
      <c r="E157" s="22"/>
      <c r="F157" s="22"/>
      <c r="G157" s="22"/>
      <c r="H157" s="22"/>
      <c r="I157" s="22"/>
      <c r="J157" s="22"/>
      <c r="K157" s="22"/>
      <c r="L157" s="22"/>
      <c r="M157" s="227"/>
    </row>
    <row r="158" spans="2:13" ht="13.5" customHeight="1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7"/>
    </row>
    <row r="159" spans="2:13" ht="17.2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90" t="s">
        <v>263</v>
      </c>
      <c r="M159" s="227"/>
    </row>
    <row r="160" spans="2:13" s="229" customFormat="1" ht="27" customHeight="1">
      <c r="B160" s="50" t="s">
        <v>165</v>
      </c>
      <c r="C160" s="226"/>
      <c r="D160" s="226"/>
      <c r="E160" s="226"/>
      <c r="F160" s="226"/>
      <c r="G160" s="226"/>
      <c r="H160" s="226"/>
      <c r="I160" s="226"/>
      <c r="J160" s="230"/>
      <c r="K160" s="230"/>
      <c r="L160" s="230"/>
      <c r="M160" s="230"/>
    </row>
    <row r="161" spans="2:13" s="229" customFormat="1" ht="15.75" customHeight="1" thickBot="1">
      <c r="B161" s="581" t="s">
        <v>40</v>
      </c>
      <c r="C161" s="583" t="s">
        <v>41</v>
      </c>
      <c r="D161" s="116" t="s">
        <v>42</v>
      </c>
      <c r="E161" s="116"/>
      <c r="F161" s="116"/>
      <c r="G161" s="116" t="s">
        <v>43</v>
      </c>
      <c r="H161" s="116"/>
      <c r="I161" s="116"/>
      <c r="J161" s="116" t="s">
        <v>44</v>
      </c>
      <c r="K161" s="115"/>
      <c r="L161" s="74"/>
      <c r="M161" s="226"/>
    </row>
    <row r="162" spans="2:13" s="229" customFormat="1" ht="42" customHeight="1">
      <c r="B162" s="582"/>
      <c r="C162" s="584"/>
      <c r="D162" s="271" t="s">
        <v>310</v>
      </c>
      <c r="E162" s="272" t="s">
        <v>311</v>
      </c>
      <c r="F162" s="273" t="s">
        <v>255</v>
      </c>
      <c r="G162" s="271" t="s">
        <v>310</v>
      </c>
      <c r="H162" s="272" t="s">
        <v>311</v>
      </c>
      <c r="I162" s="273" t="s">
        <v>255</v>
      </c>
      <c r="J162" s="271" t="s">
        <v>310</v>
      </c>
      <c r="K162" s="272" t="s">
        <v>311</v>
      </c>
      <c r="L162" s="273" t="s">
        <v>255</v>
      </c>
      <c r="M162" s="226"/>
    </row>
    <row r="163" spans="2:13" s="229" customFormat="1" ht="15.75" customHeight="1">
      <c r="B163" s="71" t="s">
        <v>45</v>
      </c>
      <c r="C163" s="82" t="s">
        <v>45</v>
      </c>
      <c r="D163" s="331">
        <v>3.4</v>
      </c>
      <c r="E163" s="332">
        <v>3.4</v>
      </c>
      <c r="F163" s="294">
        <v>0</v>
      </c>
      <c r="G163" s="331">
        <v>3.4</v>
      </c>
      <c r="H163" s="332">
        <v>3.1</v>
      </c>
      <c r="I163" s="294">
        <v>-0.2999999999999998</v>
      </c>
      <c r="J163" s="308">
        <v>2.8</v>
      </c>
      <c r="K163" s="332">
        <v>2.6</v>
      </c>
      <c r="L163" s="294">
        <v>-0.19999999999999973</v>
      </c>
      <c r="M163" s="226"/>
    </row>
    <row r="164" spans="2:13" s="229" customFormat="1" ht="15.75" customHeight="1">
      <c r="B164" s="69" t="s">
        <v>46</v>
      </c>
      <c r="C164" s="78" t="s">
        <v>47</v>
      </c>
      <c r="D164" s="301">
        <v>3.1</v>
      </c>
      <c r="E164" s="302">
        <v>3.4</v>
      </c>
      <c r="F164" s="295">
        <v>0.2999999999999998</v>
      </c>
      <c r="G164" s="301">
        <v>2.8</v>
      </c>
      <c r="H164" s="302">
        <v>2.9</v>
      </c>
      <c r="I164" s="295">
        <v>0.10000000000000009</v>
      </c>
      <c r="J164" s="306">
        <v>2</v>
      </c>
      <c r="K164" s="302">
        <v>2.3</v>
      </c>
      <c r="L164" s="295">
        <v>0.2999999999999998</v>
      </c>
      <c r="M164" s="226"/>
    </row>
    <row r="165" spans="2:13" s="229" customFormat="1" ht="15.75" customHeight="1">
      <c r="B165" s="69"/>
      <c r="C165" s="78" t="s">
        <v>48</v>
      </c>
      <c r="D165" s="301">
        <v>3.1</v>
      </c>
      <c r="E165" s="302">
        <v>3.2</v>
      </c>
      <c r="F165" s="295">
        <v>0.10000000000000009</v>
      </c>
      <c r="G165" s="301">
        <v>3.3</v>
      </c>
      <c r="H165" s="302">
        <v>3.5</v>
      </c>
      <c r="I165" s="295">
        <v>0.20000000000000018</v>
      </c>
      <c r="J165" s="301">
        <v>3.2</v>
      </c>
      <c r="K165" s="302">
        <v>2.9</v>
      </c>
      <c r="L165" s="295">
        <v>-0.30000000000000027</v>
      </c>
      <c r="M165" s="226"/>
    </row>
    <row r="166" spans="2:17" s="229" customFormat="1" ht="15.75" customHeight="1">
      <c r="B166" s="69"/>
      <c r="C166" s="78" t="s">
        <v>49</v>
      </c>
      <c r="D166" s="301">
        <v>3</v>
      </c>
      <c r="E166" s="302">
        <v>3</v>
      </c>
      <c r="F166" s="295">
        <v>0</v>
      </c>
      <c r="G166" s="301">
        <v>3.1</v>
      </c>
      <c r="H166" s="302">
        <v>2.9</v>
      </c>
      <c r="I166" s="295">
        <v>-0.20000000000000018</v>
      </c>
      <c r="J166" s="301">
        <v>2.2</v>
      </c>
      <c r="K166" s="302">
        <v>2</v>
      </c>
      <c r="L166" s="295">
        <v>-0.20000000000000018</v>
      </c>
      <c r="M166" s="226"/>
      <c r="N166" s="232"/>
      <c r="O166" s="232"/>
      <c r="P166" s="232"/>
      <c r="Q166" s="232"/>
    </row>
    <row r="167" spans="2:17" s="229" customFormat="1" ht="15.75" customHeight="1">
      <c r="B167" s="69"/>
      <c r="C167" s="78" t="s">
        <v>50</v>
      </c>
      <c r="D167" s="301">
        <v>3</v>
      </c>
      <c r="E167" s="302">
        <v>3.3</v>
      </c>
      <c r="F167" s="295">
        <v>0.2999999999999998</v>
      </c>
      <c r="G167" s="301">
        <v>2.9</v>
      </c>
      <c r="H167" s="302">
        <v>3.3</v>
      </c>
      <c r="I167" s="295">
        <v>0.3999999999999999</v>
      </c>
      <c r="J167" s="301">
        <v>2.4</v>
      </c>
      <c r="K167" s="302">
        <v>2</v>
      </c>
      <c r="L167" s="295">
        <v>-0.3999999999999999</v>
      </c>
      <c r="M167" s="226"/>
      <c r="N167" s="187"/>
      <c r="O167" s="187"/>
      <c r="P167" s="187"/>
      <c r="Q167" s="187"/>
    </row>
    <row r="168" spans="2:17" s="229" customFormat="1" ht="15.75" customHeight="1">
      <c r="B168" s="69"/>
      <c r="C168" s="78" t="s">
        <v>51</v>
      </c>
      <c r="D168" s="301">
        <v>3.1</v>
      </c>
      <c r="E168" s="302">
        <v>3.1</v>
      </c>
      <c r="F168" s="295">
        <v>0</v>
      </c>
      <c r="G168" s="301">
        <v>2.8</v>
      </c>
      <c r="H168" s="302">
        <v>2.9</v>
      </c>
      <c r="I168" s="295">
        <v>0.10000000000000009</v>
      </c>
      <c r="J168" s="301">
        <v>2.4</v>
      </c>
      <c r="K168" s="302">
        <v>2.2</v>
      </c>
      <c r="L168" s="295">
        <v>-0.19999999999999973</v>
      </c>
      <c r="M168" s="226"/>
      <c r="N168" s="187"/>
      <c r="O168" s="187"/>
      <c r="P168" s="187"/>
      <c r="Q168" s="187"/>
    </row>
    <row r="169" spans="2:17" s="229" customFormat="1" ht="15.75" customHeight="1">
      <c r="B169" s="71"/>
      <c r="C169" s="82" t="s">
        <v>52</v>
      </c>
      <c r="D169" s="301">
        <v>3.3</v>
      </c>
      <c r="E169" s="302">
        <v>3.4</v>
      </c>
      <c r="F169" s="295">
        <v>0.10000000000000009</v>
      </c>
      <c r="G169" s="301">
        <v>2.6</v>
      </c>
      <c r="H169" s="302">
        <v>2.6</v>
      </c>
      <c r="I169" s="295">
        <v>0</v>
      </c>
      <c r="J169" s="303">
        <v>2.3</v>
      </c>
      <c r="K169" s="302">
        <v>2.1</v>
      </c>
      <c r="L169" s="295">
        <v>-0.19999999999999973</v>
      </c>
      <c r="M169" s="226"/>
      <c r="N169" s="187"/>
      <c r="O169" s="187"/>
      <c r="P169" s="187"/>
      <c r="Q169" s="187"/>
    </row>
    <row r="170" spans="2:17" s="229" customFormat="1" ht="15.75" customHeight="1">
      <c r="B170" s="69" t="s">
        <v>53</v>
      </c>
      <c r="C170" s="78" t="s">
        <v>188</v>
      </c>
      <c r="D170" s="306">
        <v>3.4</v>
      </c>
      <c r="E170" s="307">
        <v>3.5</v>
      </c>
      <c r="F170" s="296">
        <v>0.10000000000000009</v>
      </c>
      <c r="G170" s="306">
        <v>3.3</v>
      </c>
      <c r="H170" s="307">
        <v>3.3</v>
      </c>
      <c r="I170" s="296">
        <v>0</v>
      </c>
      <c r="J170" s="306">
        <v>3</v>
      </c>
      <c r="K170" s="307">
        <v>3</v>
      </c>
      <c r="L170" s="296">
        <v>0</v>
      </c>
      <c r="M170" s="226"/>
      <c r="N170" s="232"/>
      <c r="O170" s="232"/>
      <c r="P170" s="232"/>
      <c r="Q170" s="232"/>
    </row>
    <row r="171" spans="2:17" s="229" customFormat="1" ht="15.75" customHeight="1">
      <c r="B171" s="69"/>
      <c r="C171" s="78" t="s">
        <v>54</v>
      </c>
      <c r="D171" s="301">
        <v>3.2</v>
      </c>
      <c r="E171" s="302">
        <v>3.7</v>
      </c>
      <c r="F171" s="295">
        <v>0.5</v>
      </c>
      <c r="G171" s="301">
        <v>3.3</v>
      </c>
      <c r="H171" s="302">
        <v>3.1</v>
      </c>
      <c r="I171" s="295">
        <v>-0.19999999999999973</v>
      </c>
      <c r="J171" s="301">
        <v>2.5</v>
      </c>
      <c r="K171" s="302">
        <v>2.2</v>
      </c>
      <c r="L171" s="295">
        <v>-0.2999999999999998</v>
      </c>
      <c r="M171" s="226"/>
      <c r="N171" s="232"/>
      <c r="O171" s="232"/>
      <c r="P171" s="232"/>
      <c r="Q171" s="232"/>
    </row>
    <row r="172" spans="2:17" s="229" customFormat="1" ht="15.75" customHeight="1">
      <c r="B172" s="69"/>
      <c r="C172" s="78" t="s">
        <v>189</v>
      </c>
      <c r="D172" s="301">
        <v>3.2</v>
      </c>
      <c r="E172" s="302">
        <v>3.3</v>
      </c>
      <c r="F172" s="295">
        <v>0.09999999999999964</v>
      </c>
      <c r="G172" s="301">
        <v>3</v>
      </c>
      <c r="H172" s="302">
        <v>2.8</v>
      </c>
      <c r="I172" s="295">
        <v>-0.20000000000000018</v>
      </c>
      <c r="J172" s="301">
        <v>2.3</v>
      </c>
      <c r="K172" s="302">
        <v>2.1</v>
      </c>
      <c r="L172" s="295">
        <v>-0.19999999999999973</v>
      </c>
      <c r="M172" s="226"/>
      <c r="N172" s="232"/>
      <c r="O172" s="232"/>
      <c r="P172" s="232"/>
      <c r="Q172" s="232"/>
    </row>
    <row r="173" spans="2:17" s="229" customFormat="1" ht="15.75" customHeight="1">
      <c r="B173" s="69"/>
      <c r="C173" s="78" t="s">
        <v>190</v>
      </c>
      <c r="D173" s="301">
        <v>3.1</v>
      </c>
      <c r="E173" s="302">
        <v>3.3</v>
      </c>
      <c r="F173" s="295">
        <v>0.19999999999999973</v>
      </c>
      <c r="G173" s="301">
        <v>2.9</v>
      </c>
      <c r="H173" s="302">
        <v>3.1</v>
      </c>
      <c r="I173" s="295">
        <v>0.20000000000000018</v>
      </c>
      <c r="J173" s="301">
        <v>2</v>
      </c>
      <c r="K173" s="302">
        <v>2</v>
      </c>
      <c r="L173" s="295">
        <v>0</v>
      </c>
      <c r="M173" s="226"/>
      <c r="N173" s="232"/>
      <c r="O173" s="232"/>
      <c r="P173" s="232"/>
      <c r="Q173" s="232"/>
    </row>
    <row r="174" spans="2:17" s="229" customFormat="1" ht="15.75" customHeight="1">
      <c r="B174" s="69"/>
      <c r="C174" s="78" t="s">
        <v>191</v>
      </c>
      <c r="D174" s="301">
        <v>3.3</v>
      </c>
      <c r="E174" s="302">
        <v>3.4</v>
      </c>
      <c r="F174" s="295">
        <v>0.10000000000000009</v>
      </c>
      <c r="G174" s="301">
        <v>2.6</v>
      </c>
      <c r="H174" s="302">
        <v>2.7</v>
      </c>
      <c r="I174" s="295">
        <v>0.10000000000000009</v>
      </c>
      <c r="J174" s="301">
        <v>2</v>
      </c>
      <c r="K174" s="302">
        <v>2</v>
      </c>
      <c r="L174" s="295">
        <v>0</v>
      </c>
      <c r="M174" s="226"/>
      <c r="N174" s="232"/>
      <c r="O174" s="232"/>
      <c r="P174" s="232"/>
      <c r="Q174" s="232"/>
    </row>
    <row r="175" spans="2:17" s="229" customFormat="1" ht="15.75" customHeight="1">
      <c r="B175" s="69"/>
      <c r="C175" s="78" t="s">
        <v>55</v>
      </c>
      <c r="D175" s="301">
        <v>3.3</v>
      </c>
      <c r="E175" s="302">
        <v>3.4</v>
      </c>
      <c r="F175" s="295">
        <v>0.10000000000000009</v>
      </c>
      <c r="G175" s="301">
        <v>3.2</v>
      </c>
      <c r="H175" s="302">
        <v>3.1</v>
      </c>
      <c r="I175" s="295">
        <v>-0.10000000000000009</v>
      </c>
      <c r="J175" s="301">
        <v>2.5</v>
      </c>
      <c r="K175" s="302">
        <v>2.4</v>
      </c>
      <c r="L175" s="295">
        <v>-0.10000000000000009</v>
      </c>
      <c r="M175" s="226"/>
      <c r="N175" s="232"/>
      <c r="O175" s="232"/>
      <c r="P175" s="232"/>
      <c r="Q175" s="232"/>
    </row>
    <row r="176" spans="2:17" s="229" customFormat="1" ht="15.75" customHeight="1">
      <c r="B176" s="69"/>
      <c r="C176" s="78" t="s">
        <v>192</v>
      </c>
      <c r="D176" s="301">
        <v>3.1</v>
      </c>
      <c r="E176" s="302">
        <v>3.3</v>
      </c>
      <c r="F176" s="295">
        <v>0.19999999999999973</v>
      </c>
      <c r="G176" s="301">
        <v>3</v>
      </c>
      <c r="H176" s="302">
        <v>3.1</v>
      </c>
      <c r="I176" s="295">
        <v>0.10000000000000009</v>
      </c>
      <c r="J176" s="301">
        <v>2.3</v>
      </c>
      <c r="K176" s="302">
        <v>2</v>
      </c>
      <c r="L176" s="295">
        <v>-0.2999999999999998</v>
      </c>
      <c r="M176" s="226"/>
      <c r="N176" s="232"/>
      <c r="O176" s="232"/>
      <c r="P176" s="232"/>
      <c r="Q176" s="232"/>
    </row>
    <row r="177" spans="2:17" s="229" customFormat="1" ht="15.75" customHeight="1">
      <c r="B177" s="69"/>
      <c r="C177" s="78" t="s">
        <v>56</v>
      </c>
      <c r="D177" s="301">
        <v>3.1</v>
      </c>
      <c r="E177" s="302">
        <v>3</v>
      </c>
      <c r="F177" s="295">
        <v>-0.10000000000000009</v>
      </c>
      <c r="G177" s="301">
        <v>3.2</v>
      </c>
      <c r="H177" s="302">
        <v>2.9</v>
      </c>
      <c r="I177" s="295">
        <v>-0.30000000000000027</v>
      </c>
      <c r="J177" s="301">
        <v>2.1</v>
      </c>
      <c r="K177" s="302">
        <v>2.2</v>
      </c>
      <c r="L177" s="295">
        <v>0.10000000000000009</v>
      </c>
      <c r="M177" s="226"/>
      <c r="N177" s="232"/>
      <c r="O177" s="232"/>
      <c r="P177" s="232"/>
      <c r="Q177" s="232"/>
    </row>
    <row r="178" spans="2:17" s="229" customFormat="1" ht="15.75" customHeight="1">
      <c r="B178" s="71"/>
      <c r="C178" s="82" t="s">
        <v>193</v>
      </c>
      <c r="D178" s="303">
        <v>3.1</v>
      </c>
      <c r="E178" s="304">
        <v>3.2</v>
      </c>
      <c r="F178" s="305">
        <v>0.10000000000000009</v>
      </c>
      <c r="G178" s="303">
        <v>2.8</v>
      </c>
      <c r="H178" s="304">
        <v>2.7</v>
      </c>
      <c r="I178" s="305">
        <v>-0.09999999999999964</v>
      </c>
      <c r="J178" s="303">
        <v>2.3</v>
      </c>
      <c r="K178" s="304">
        <v>2.2</v>
      </c>
      <c r="L178" s="305">
        <v>-0.09999999999999964</v>
      </c>
      <c r="M178" s="226"/>
      <c r="N178" s="187"/>
      <c r="O178" s="187"/>
      <c r="P178" s="187"/>
      <c r="Q178" s="188"/>
    </row>
    <row r="179" spans="2:17" s="229" customFormat="1" ht="15.75" customHeight="1">
      <c r="B179" s="69" t="s">
        <v>57</v>
      </c>
      <c r="C179" s="78" t="s">
        <v>58</v>
      </c>
      <c r="D179" s="306">
        <v>3.1</v>
      </c>
      <c r="E179" s="307">
        <v>3.1</v>
      </c>
      <c r="F179" s="296">
        <v>0</v>
      </c>
      <c r="G179" s="306">
        <v>2.6</v>
      </c>
      <c r="H179" s="307">
        <v>2.5</v>
      </c>
      <c r="I179" s="296">
        <v>-0.10000000000000009</v>
      </c>
      <c r="J179" s="306">
        <v>2</v>
      </c>
      <c r="K179" s="307">
        <v>2</v>
      </c>
      <c r="L179" s="296">
        <v>0</v>
      </c>
      <c r="M179" s="226"/>
      <c r="N179" s="187"/>
      <c r="O179" s="187"/>
      <c r="P179" s="187"/>
      <c r="Q179" s="188"/>
    </row>
    <row r="180" spans="2:17" s="229" customFormat="1" ht="15.75" customHeight="1">
      <c r="B180" s="69"/>
      <c r="C180" s="78" t="s">
        <v>59</v>
      </c>
      <c r="D180" s="301">
        <v>3.1</v>
      </c>
      <c r="E180" s="302">
        <v>3.4</v>
      </c>
      <c r="F180" s="295">
        <v>0.2999999999999998</v>
      </c>
      <c r="G180" s="301">
        <v>3</v>
      </c>
      <c r="H180" s="302">
        <v>3.1</v>
      </c>
      <c r="I180" s="295">
        <v>0.10000000000000009</v>
      </c>
      <c r="J180" s="301">
        <v>2.4</v>
      </c>
      <c r="K180" s="302">
        <v>2.5</v>
      </c>
      <c r="L180" s="295">
        <v>0.10000000000000009</v>
      </c>
      <c r="M180" s="226"/>
      <c r="N180" s="187"/>
      <c r="O180" s="187"/>
      <c r="P180" s="187"/>
      <c r="Q180" s="188"/>
    </row>
    <row r="181" spans="2:13" s="229" customFormat="1" ht="15.75" customHeight="1">
      <c r="B181" s="71"/>
      <c r="C181" s="82" t="s">
        <v>60</v>
      </c>
      <c r="D181" s="303">
        <v>3.1</v>
      </c>
      <c r="E181" s="304">
        <v>3.1</v>
      </c>
      <c r="F181" s="305">
        <v>0</v>
      </c>
      <c r="G181" s="303">
        <v>3.4</v>
      </c>
      <c r="H181" s="304">
        <v>3.4</v>
      </c>
      <c r="I181" s="305">
        <v>0</v>
      </c>
      <c r="J181" s="303">
        <v>2.3</v>
      </c>
      <c r="K181" s="304">
        <v>2.3</v>
      </c>
      <c r="L181" s="305">
        <v>0</v>
      </c>
      <c r="M181" s="226"/>
    </row>
    <row r="182" spans="2:13" s="229" customFormat="1" ht="15.75" customHeight="1">
      <c r="B182" s="69" t="s">
        <v>61</v>
      </c>
      <c r="C182" s="78" t="s">
        <v>62</v>
      </c>
      <c r="D182" s="306">
        <v>3.2</v>
      </c>
      <c r="E182" s="307">
        <v>3.2</v>
      </c>
      <c r="F182" s="296">
        <v>0</v>
      </c>
      <c r="G182" s="306">
        <v>3</v>
      </c>
      <c r="H182" s="307">
        <v>3.2</v>
      </c>
      <c r="I182" s="296">
        <v>0.20000000000000018</v>
      </c>
      <c r="J182" s="306">
        <v>2</v>
      </c>
      <c r="K182" s="307">
        <v>2.7</v>
      </c>
      <c r="L182" s="296">
        <v>0.7000000000000002</v>
      </c>
      <c r="M182" s="226"/>
    </row>
    <row r="183" spans="2:13" s="229" customFormat="1" ht="15.75" customHeight="1">
      <c r="B183" s="69"/>
      <c r="C183" s="78" t="s">
        <v>63</v>
      </c>
      <c r="D183" s="301">
        <v>3.2</v>
      </c>
      <c r="E183" s="302">
        <v>3.4</v>
      </c>
      <c r="F183" s="295">
        <v>0.19999999999999973</v>
      </c>
      <c r="G183" s="301">
        <v>2.9</v>
      </c>
      <c r="H183" s="302">
        <v>2.8</v>
      </c>
      <c r="I183" s="295">
        <v>-0.10000000000000009</v>
      </c>
      <c r="J183" s="301">
        <v>2.2</v>
      </c>
      <c r="K183" s="302">
        <v>1.9</v>
      </c>
      <c r="L183" s="295">
        <v>-0.30000000000000027</v>
      </c>
      <c r="M183" s="226"/>
    </row>
    <row r="184" spans="2:13" s="229" customFormat="1" ht="15.75" customHeight="1">
      <c r="B184" s="69"/>
      <c r="C184" s="78" t="s">
        <v>64</v>
      </c>
      <c r="D184" s="301">
        <v>3.1</v>
      </c>
      <c r="E184" s="302">
        <v>3.3</v>
      </c>
      <c r="F184" s="295">
        <v>0.19999999999999973</v>
      </c>
      <c r="G184" s="301">
        <v>3.1</v>
      </c>
      <c r="H184" s="302">
        <v>2.9</v>
      </c>
      <c r="I184" s="295">
        <v>-0.20000000000000018</v>
      </c>
      <c r="J184" s="301">
        <v>2.4</v>
      </c>
      <c r="K184" s="302">
        <v>2.5</v>
      </c>
      <c r="L184" s="295">
        <v>0.10000000000000009</v>
      </c>
      <c r="M184" s="226"/>
    </row>
    <row r="185" spans="2:13" s="229" customFormat="1" ht="15.75" customHeight="1">
      <c r="B185" s="71"/>
      <c r="C185" s="82" t="s">
        <v>65</v>
      </c>
      <c r="D185" s="303">
        <v>3.1</v>
      </c>
      <c r="E185" s="304">
        <v>3.3</v>
      </c>
      <c r="F185" s="305">
        <v>0.19999999999999973</v>
      </c>
      <c r="G185" s="303">
        <v>2.9</v>
      </c>
      <c r="H185" s="304">
        <v>3.1</v>
      </c>
      <c r="I185" s="305">
        <v>0.20000000000000018</v>
      </c>
      <c r="J185" s="303">
        <v>1.7</v>
      </c>
      <c r="K185" s="304">
        <v>3</v>
      </c>
      <c r="L185" s="305">
        <v>1.3</v>
      </c>
      <c r="M185" s="226"/>
    </row>
    <row r="186" spans="2:13" s="229" customFormat="1" ht="15.75" customHeight="1">
      <c r="B186" s="69" t="s">
        <v>66</v>
      </c>
      <c r="C186" s="78" t="s">
        <v>67</v>
      </c>
      <c r="D186" s="306">
        <v>3.4</v>
      </c>
      <c r="E186" s="307">
        <v>3.3</v>
      </c>
      <c r="F186" s="296">
        <v>-0.10000000000000009</v>
      </c>
      <c r="G186" s="306">
        <v>4.3</v>
      </c>
      <c r="H186" s="307">
        <v>3.7</v>
      </c>
      <c r="I186" s="296">
        <v>-0.5999999999999996</v>
      </c>
      <c r="J186" s="306">
        <v>3</v>
      </c>
      <c r="K186" s="307">
        <v>2.9</v>
      </c>
      <c r="L186" s="296">
        <v>-0.10000000000000009</v>
      </c>
      <c r="M186" s="226"/>
    </row>
    <row r="187" spans="2:13" s="229" customFormat="1" ht="15.75" customHeight="1">
      <c r="B187" s="69"/>
      <c r="C187" s="78" t="s">
        <v>68</v>
      </c>
      <c r="D187" s="301">
        <v>3</v>
      </c>
      <c r="E187" s="302">
        <v>3.1</v>
      </c>
      <c r="F187" s="295">
        <v>0.10000000000000009</v>
      </c>
      <c r="G187" s="301">
        <v>3</v>
      </c>
      <c r="H187" s="302">
        <v>3.1</v>
      </c>
      <c r="I187" s="295">
        <v>0.10000000000000009</v>
      </c>
      <c r="J187" s="301">
        <v>2</v>
      </c>
      <c r="K187" s="302">
        <v>2.6</v>
      </c>
      <c r="L187" s="295">
        <v>0.6000000000000001</v>
      </c>
      <c r="M187" s="226"/>
    </row>
    <row r="188" spans="2:13" s="229" customFormat="1" ht="15.75" customHeight="1">
      <c r="B188" s="69"/>
      <c r="C188" s="78" t="s">
        <v>69</v>
      </c>
      <c r="D188" s="301">
        <v>3.2</v>
      </c>
      <c r="E188" s="302">
        <v>3.2</v>
      </c>
      <c r="F188" s="295">
        <v>0</v>
      </c>
      <c r="G188" s="301">
        <v>3.2</v>
      </c>
      <c r="H188" s="302">
        <v>2.9</v>
      </c>
      <c r="I188" s="295">
        <v>-0.30000000000000027</v>
      </c>
      <c r="J188" s="301">
        <v>3</v>
      </c>
      <c r="K188" s="302">
        <v>2.3</v>
      </c>
      <c r="L188" s="295">
        <v>-0.7000000000000002</v>
      </c>
      <c r="M188" s="226"/>
    </row>
    <row r="189" spans="2:13" s="229" customFormat="1" ht="15.75" customHeight="1">
      <c r="B189" s="69"/>
      <c r="C189" s="78" t="s">
        <v>70</v>
      </c>
      <c r="D189" s="301">
        <v>3.3</v>
      </c>
      <c r="E189" s="302">
        <v>3.5</v>
      </c>
      <c r="F189" s="295">
        <v>0.20000000000000018</v>
      </c>
      <c r="G189" s="301">
        <v>3</v>
      </c>
      <c r="H189" s="302">
        <v>2.8</v>
      </c>
      <c r="I189" s="295">
        <v>-0.20000000000000018</v>
      </c>
      <c r="J189" s="301">
        <v>2</v>
      </c>
      <c r="K189" s="302">
        <v>2</v>
      </c>
      <c r="L189" s="295">
        <v>0</v>
      </c>
      <c r="M189" s="226"/>
    </row>
    <row r="190" spans="2:13" s="229" customFormat="1" ht="15.75" customHeight="1">
      <c r="B190" s="69"/>
      <c r="C190" s="78" t="s">
        <v>71</v>
      </c>
      <c r="D190" s="301">
        <v>3.1</v>
      </c>
      <c r="E190" s="302">
        <v>3.1</v>
      </c>
      <c r="F190" s="295">
        <v>0</v>
      </c>
      <c r="G190" s="301">
        <v>2.9</v>
      </c>
      <c r="H190" s="302">
        <v>2.6</v>
      </c>
      <c r="I190" s="295">
        <v>-0.2999999999999998</v>
      </c>
      <c r="J190" s="301">
        <v>2</v>
      </c>
      <c r="K190" s="302">
        <v>2</v>
      </c>
      <c r="L190" s="295">
        <v>0</v>
      </c>
      <c r="M190" s="226"/>
    </row>
    <row r="191" spans="2:13" s="229" customFormat="1" ht="15.75" customHeight="1">
      <c r="B191" s="69"/>
      <c r="C191" s="78" t="s">
        <v>72</v>
      </c>
      <c r="D191" s="301">
        <v>3.2</v>
      </c>
      <c r="E191" s="302">
        <v>3.2</v>
      </c>
      <c r="F191" s="295">
        <v>0</v>
      </c>
      <c r="G191" s="301">
        <v>3</v>
      </c>
      <c r="H191" s="302">
        <v>3</v>
      </c>
      <c r="I191" s="295">
        <v>0</v>
      </c>
      <c r="J191" s="301">
        <v>2.3</v>
      </c>
      <c r="K191" s="302">
        <v>2.7</v>
      </c>
      <c r="L191" s="295">
        <v>0.40000000000000036</v>
      </c>
      <c r="M191" s="226"/>
    </row>
    <row r="192" spans="2:13" s="229" customFormat="1" ht="15.75" customHeight="1">
      <c r="B192" s="71"/>
      <c r="C192" s="82" t="s">
        <v>73</v>
      </c>
      <c r="D192" s="303">
        <v>3.1</v>
      </c>
      <c r="E192" s="304">
        <v>3.1</v>
      </c>
      <c r="F192" s="305">
        <v>0</v>
      </c>
      <c r="G192" s="303">
        <v>2.6</v>
      </c>
      <c r="H192" s="304">
        <v>2.9</v>
      </c>
      <c r="I192" s="305">
        <v>0.2999999999999998</v>
      </c>
      <c r="J192" s="303">
        <v>1.6</v>
      </c>
      <c r="K192" s="304">
        <v>1.8</v>
      </c>
      <c r="L192" s="305">
        <v>0.19999999999999996</v>
      </c>
      <c r="M192" s="226"/>
    </row>
    <row r="193" spans="2:13" s="229" customFormat="1" ht="15.75" customHeight="1">
      <c r="B193" s="69" t="s">
        <v>74</v>
      </c>
      <c r="C193" s="78" t="s">
        <v>75</v>
      </c>
      <c r="D193" s="306">
        <v>3</v>
      </c>
      <c r="E193" s="307">
        <v>3.2</v>
      </c>
      <c r="F193" s="296">
        <v>0.20000000000000018</v>
      </c>
      <c r="G193" s="306">
        <v>3</v>
      </c>
      <c r="H193" s="307">
        <v>3.1</v>
      </c>
      <c r="I193" s="296">
        <v>0.10000000000000009</v>
      </c>
      <c r="J193" s="306">
        <v>2</v>
      </c>
      <c r="K193" s="307">
        <v>2</v>
      </c>
      <c r="L193" s="296">
        <v>0</v>
      </c>
      <c r="M193" s="226"/>
    </row>
    <row r="194" spans="2:13" s="229" customFormat="1" ht="15.75" customHeight="1">
      <c r="B194" s="69"/>
      <c r="C194" s="78" t="s">
        <v>76</v>
      </c>
      <c r="D194" s="301">
        <v>3</v>
      </c>
      <c r="E194" s="302">
        <v>3</v>
      </c>
      <c r="F194" s="295">
        <v>0</v>
      </c>
      <c r="G194" s="301">
        <v>2.9</v>
      </c>
      <c r="H194" s="302">
        <v>3</v>
      </c>
      <c r="I194" s="295">
        <v>0.10000000000000009</v>
      </c>
      <c r="J194" s="301">
        <v>2</v>
      </c>
      <c r="K194" s="302">
        <v>1.8</v>
      </c>
      <c r="L194" s="295">
        <v>-0.19999999999999996</v>
      </c>
      <c r="M194" s="226"/>
    </row>
    <row r="195" spans="2:13" s="229" customFormat="1" ht="15.75" customHeight="1">
      <c r="B195" s="69"/>
      <c r="C195" s="78" t="s">
        <v>77</v>
      </c>
      <c r="D195" s="301">
        <v>3</v>
      </c>
      <c r="E195" s="302">
        <v>3.1</v>
      </c>
      <c r="F195" s="295">
        <v>0.10000000000000009</v>
      </c>
      <c r="G195" s="301">
        <v>2.9</v>
      </c>
      <c r="H195" s="302">
        <v>3</v>
      </c>
      <c r="I195" s="295">
        <v>0.10000000000000009</v>
      </c>
      <c r="J195" s="301">
        <v>2</v>
      </c>
      <c r="K195" s="302">
        <v>2</v>
      </c>
      <c r="L195" s="295">
        <v>0</v>
      </c>
      <c r="M195" s="226"/>
    </row>
    <row r="196" spans="2:13" s="229" customFormat="1" ht="15.75" customHeight="1">
      <c r="B196" s="69"/>
      <c r="C196" s="78" t="s">
        <v>78</v>
      </c>
      <c r="D196" s="301">
        <v>3.1</v>
      </c>
      <c r="E196" s="302">
        <v>3</v>
      </c>
      <c r="F196" s="295">
        <v>-0.10000000000000009</v>
      </c>
      <c r="G196" s="301">
        <v>2.9</v>
      </c>
      <c r="H196" s="302">
        <v>3</v>
      </c>
      <c r="I196" s="295">
        <v>0.10000000000000009</v>
      </c>
      <c r="J196" s="301">
        <v>2</v>
      </c>
      <c r="K196" s="302">
        <v>1.9</v>
      </c>
      <c r="L196" s="295">
        <v>-0.10000000000000009</v>
      </c>
      <c r="M196" s="226"/>
    </row>
    <row r="197" spans="2:13" s="229" customFormat="1" ht="15.75" customHeight="1">
      <c r="B197" s="71"/>
      <c r="C197" s="82" t="s">
        <v>79</v>
      </c>
      <c r="D197" s="303">
        <v>3</v>
      </c>
      <c r="E197" s="304">
        <v>2.9</v>
      </c>
      <c r="F197" s="305">
        <v>-0.10000000000000009</v>
      </c>
      <c r="G197" s="303">
        <v>2.9</v>
      </c>
      <c r="H197" s="304">
        <v>3</v>
      </c>
      <c r="I197" s="305">
        <v>0.10000000000000009</v>
      </c>
      <c r="J197" s="303">
        <v>1.8</v>
      </c>
      <c r="K197" s="304">
        <v>2</v>
      </c>
      <c r="L197" s="305">
        <v>0.19999999999999996</v>
      </c>
      <c r="M197" s="226"/>
    </row>
    <row r="198" spans="2:13" s="229" customFormat="1" ht="15.75" customHeight="1">
      <c r="B198" s="69" t="s">
        <v>80</v>
      </c>
      <c r="C198" s="78" t="s">
        <v>81</v>
      </c>
      <c r="D198" s="306">
        <v>3</v>
      </c>
      <c r="E198" s="307">
        <v>3</v>
      </c>
      <c r="F198" s="296">
        <v>0</v>
      </c>
      <c r="G198" s="306">
        <v>3</v>
      </c>
      <c r="H198" s="307">
        <v>3</v>
      </c>
      <c r="I198" s="296">
        <v>0</v>
      </c>
      <c r="J198" s="306">
        <v>2</v>
      </c>
      <c r="K198" s="307" t="s">
        <v>27</v>
      </c>
      <c r="L198" s="296" t="s">
        <v>27</v>
      </c>
      <c r="M198" s="226"/>
    </row>
    <row r="199" spans="2:13" s="229" customFormat="1" ht="15.75" customHeight="1">
      <c r="B199" s="69"/>
      <c r="C199" s="78" t="s">
        <v>82</v>
      </c>
      <c r="D199" s="301">
        <v>3.3</v>
      </c>
      <c r="E199" s="302">
        <v>3.2</v>
      </c>
      <c r="F199" s="295">
        <v>-0.09999999999999964</v>
      </c>
      <c r="G199" s="301">
        <v>3</v>
      </c>
      <c r="H199" s="302">
        <v>3</v>
      </c>
      <c r="I199" s="295">
        <v>0</v>
      </c>
      <c r="J199" s="301">
        <v>2.5</v>
      </c>
      <c r="K199" s="302">
        <v>2</v>
      </c>
      <c r="L199" s="295">
        <v>-0.5</v>
      </c>
      <c r="M199" s="226"/>
    </row>
    <row r="200" spans="2:13" s="229" customFormat="1" ht="15.75" customHeight="1">
      <c r="B200" s="69"/>
      <c r="C200" s="78" t="s">
        <v>83</v>
      </c>
      <c r="D200" s="301">
        <v>3</v>
      </c>
      <c r="E200" s="302">
        <v>3</v>
      </c>
      <c r="F200" s="295">
        <v>0</v>
      </c>
      <c r="G200" s="301">
        <v>3.1</v>
      </c>
      <c r="H200" s="302">
        <v>2.9</v>
      </c>
      <c r="I200" s="295">
        <v>-0.20000000000000018</v>
      </c>
      <c r="J200" s="301">
        <v>2.3</v>
      </c>
      <c r="K200" s="302">
        <v>2</v>
      </c>
      <c r="L200" s="295">
        <v>-0.2999999999999998</v>
      </c>
      <c r="M200" s="226"/>
    </row>
    <row r="201" spans="2:13" s="229" customFormat="1" ht="15.75" customHeight="1">
      <c r="B201" s="71"/>
      <c r="C201" s="82" t="s">
        <v>84</v>
      </c>
      <c r="D201" s="303">
        <v>3.3</v>
      </c>
      <c r="E201" s="304">
        <v>3.4</v>
      </c>
      <c r="F201" s="305">
        <v>0.10000000000000009</v>
      </c>
      <c r="G201" s="303">
        <v>3.1</v>
      </c>
      <c r="H201" s="304">
        <v>2.6</v>
      </c>
      <c r="I201" s="305">
        <v>-0.5</v>
      </c>
      <c r="J201" s="303">
        <v>2.3</v>
      </c>
      <c r="K201" s="304">
        <v>2.3</v>
      </c>
      <c r="L201" s="305">
        <v>0</v>
      </c>
      <c r="M201" s="226"/>
    </row>
    <row r="202" spans="2:13" s="229" customFormat="1" ht="15.75" customHeight="1">
      <c r="B202" s="69" t="s">
        <v>85</v>
      </c>
      <c r="C202" s="78" t="s">
        <v>86</v>
      </c>
      <c r="D202" s="301">
        <v>3.1</v>
      </c>
      <c r="E202" s="302">
        <v>3.1</v>
      </c>
      <c r="F202" s="295">
        <v>0</v>
      </c>
      <c r="G202" s="301">
        <v>3</v>
      </c>
      <c r="H202" s="302">
        <v>3</v>
      </c>
      <c r="I202" s="295">
        <v>0</v>
      </c>
      <c r="J202" s="301">
        <v>2</v>
      </c>
      <c r="K202" s="302">
        <v>2</v>
      </c>
      <c r="L202" s="295">
        <v>0</v>
      </c>
      <c r="M202" s="226"/>
    </row>
    <row r="203" spans="2:13" s="229" customFormat="1" ht="15.75" customHeight="1">
      <c r="B203" s="69"/>
      <c r="C203" s="78" t="s">
        <v>194</v>
      </c>
      <c r="D203" s="301">
        <v>3</v>
      </c>
      <c r="E203" s="302">
        <v>3.1</v>
      </c>
      <c r="F203" s="295">
        <v>0.10000000000000009</v>
      </c>
      <c r="G203" s="301">
        <v>3.2</v>
      </c>
      <c r="H203" s="302">
        <v>2.8</v>
      </c>
      <c r="I203" s="295">
        <v>-0.40000000000000036</v>
      </c>
      <c r="J203" s="301">
        <v>2</v>
      </c>
      <c r="K203" s="302">
        <v>1.7</v>
      </c>
      <c r="L203" s="295">
        <v>-0.30000000000000004</v>
      </c>
      <c r="M203" s="226"/>
    </row>
    <row r="204" spans="2:13" s="229" customFormat="1" ht="15.75" customHeight="1">
      <c r="B204" s="69"/>
      <c r="C204" s="78" t="s">
        <v>195</v>
      </c>
      <c r="D204" s="301">
        <v>3.2</v>
      </c>
      <c r="E204" s="302">
        <v>3.1</v>
      </c>
      <c r="F204" s="295">
        <v>-0.10000000000000009</v>
      </c>
      <c r="G204" s="301">
        <v>3</v>
      </c>
      <c r="H204" s="302">
        <v>2.9</v>
      </c>
      <c r="I204" s="295">
        <v>-0.10000000000000009</v>
      </c>
      <c r="J204" s="301">
        <v>2</v>
      </c>
      <c r="K204" s="302">
        <v>2.5</v>
      </c>
      <c r="L204" s="295">
        <v>0.5</v>
      </c>
      <c r="M204" s="226"/>
    </row>
    <row r="205" spans="2:13" s="229" customFormat="1" ht="15.75" customHeight="1">
      <c r="B205" s="69"/>
      <c r="C205" s="78" t="s">
        <v>196</v>
      </c>
      <c r="D205" s="301">
        <v>3.4</v>
      </c>
      <c r="E205" s="302">
        <v>3.5</v>
      </c>
      <c r="F205" s="295">
        <v>0.10000000000000009</v>
      </c>
      <c r="G205" s="301">
        <v>3.2</v>
      </c>
      <c r="H205" s="302">
        <v>3.2</v>
      </c>
      <c r="I205" s="295">
        <v>0</v>
      </c>
      <c r="J205" s="301">
        <v>2</v>
      </c>
      <c r="K205" s="302">
        <v>2</v>
      </c>
      <c r="L205" s="295">
        <v>0</v>
      </c>
      <c r="M205" s="226"/>
    </row>
    <row r="206" spans="2:13" s="229" customFormat="1" ht="15.75" customHeight="1">
      <c r="B206" s="69"/>
      <c r="C206" s="78" t="s">
        <v>197</v>
      </c>
      <c r="D206" s="301">
        <v>3.1</v>
      </c>
      <c r="E206" s="302">
        <v>3.3</v>
      </c>
      <c r="F206" s="295">
        <v>0.19999999999999973</v>
      </c>
      <c r="G206" s="301">
        <v>3.3</v>
      </c>
      <c r="H206" s="302">
        <v>3</v>
      </c>
      <c r="I206" s="295">
        <v>-0.2999999999999998</v>
      </c>
      <c r="J206" s="301">
        <v>2.7</v>
      </c>
      <c r="K206" s="302">
        <v>2.3</v>
      </c>
      <c r="L206" s="295">
        <v>-0.40000000000000036</v>
      </c>
      <c r="M206" s="226"/>
    </row>
    <row r="207" spans="2:13" s="229" customFormat="1" ht="15.75" customHeight="1">
      <c r="B207" s="69"/>
      <c r="C207" s="78" t="s">
        <v>87</v>
      </c>
      <c r="D207" s="301">
        <v>3.3</v>
      </c>
      <c r="E207" s="302">
        <v>3.1</v>
      </c>
      <c r="F207" s="295">
        <v>-0.19999999999999973</v>
      </c>
      <c r="G207" s="301">
        <v>2.9</v>
      </c>
      <c r="H207" s="302">
        <v>2.7</v>
      </c>
      <c r="I207" s="295">
        <v>-0.19999999999999973</v>
      </c>
      <c r="J207" s="301">
        <v>2</v>
      </c>
      <c r="K207" s="302">
        <v>1.6</v>
      </c>
      <c r="L207" s="295">
        <v>-0.3999999999999999</v>
      </c>
      <c r="M207" s="226"/>
    </row>
    <row r="208" spans="2:13" s="229" customFormat="1" ht="15.75" customHeight="1">
      <c r="B208" s="69"/>
      <c r="C208" s="78" t="s">
        <v>198</v>
      </c>
      <c r="D208" s="301">
        <v>3.1</v>
      </c>
      <c r="E208" s="302">
        <v>3.2</v>
      </c>
      <c r="F208" s="295">
        <v>0.10000000000000009</v>
      </c>
      <c r="G208" s="301">
        <v>3</v>
      </c>
      <c r="H208" s="302">
        <v>2.8</v>
      </c>
      <c r="I208" s="295">
        <v>-0.20000000000000018</v>
      </c>
      <c r="J208" s="301">
        <v>2</v>
      </c>
      <c r="K208" s="302">
        <v>1.5</v>
      </c>
      <c r="L208" s="295">
        <v>-0.5</v>
      </c>
      <c r="M208" s="226"/>
    </row>
    <row r="209" spans="2:13" s="229" customFormat="1" ht="15.75" customHeight="1" thickBot="1">
      <c r="B209" s="71"/>
      <c r="C209" s="82" t="s">
        <v>88</v>
      </c>
      <c r="D209" s="303">
        <v>3.1</v>
      </c>
      <c r="E209" s="333">
        <v>3.1</v>
      </c>
      <c r="F209" s="305">
        <v>0</v>
      </c>
      <c r="G209" s="303">
        <v>3.5</v>
      </c>
      <c r="H209" s="333">
        <v>3.2</v>
      </c>
      <c r="I209" s="305">
        <v>-0.2999999999999998</v>
      </c>
      <c r="J209" s="303">
        <v>2.3</v>
      </c>
      <c r="K209" s="333">
        <v>2</v>
      </c>
      <c r="L209" s="305">
        <v>-0.2999999999999998</v>
      </c>
      <c r="M209" s="226"/>
    </row>
    <row r="210" spans="2:13" s="229" customFormat="1" ht="15.75" customHeight="1" thickBot="1">
      <c r="B210" s="22"/>
      <c r="C210" s="22"/>
      <c r="D210" s="23"/>
      <c r="E210" s="23"/>
      <c r="F210" s="23"/>
      <c r="G210" s="23"/>
      <c r="H210" s="23"/>
      <c r="I210" s="23"/>
      <c r="J210" s="23"/>
      <c r="K210" s="23"/>
      <c r="L210" s="23"/>
      <c r="M210" s="226"/>
    </row>
    <row r="211" spans="2:13" s="229" customFormat="1" ht="15.75" customHeight="1">
      <c r="B211" s="591" t="s">
        <v>256</v>
      </c>
      <c r="C211" s="592"/>
      <c r="D211" s="338">
        <v>3.14</v>
      </c>
      <c r="E211" s="339">
        <v>3.22</v>
      </c>
      <c r="F211" s="340">
        <v>0.08</v>
      </c>
      <c r="G211" s="338">
        <v>3.02</v>
      </c>
      <c r="H211" s="339">
        <v>2.96</v>
      </c>
      <c r="I211" s="340">
        <v>-0.06</v>
      </c>
      <c r="J211" s="338">
        <v>2.26</v>
      </c>
      <c r="K211" s="339">
        <v>2.21</v>
      </c>
      <c r="L211" s="340">
        <v>-0.05</v>
      </c>
      <c r="M211" s="292"/>
    </row>
    <row r="212" spans="2:13" s="56" customFormat="1" ht="15.75" customHeight="1" thickBot="1">
      <c r="B212" s="347" t="s">
        <v>292</v>
      </c>
      <c r="C212" s="348"/>
      <c r="D212" s="287">
        <v>3.08</v>
      </c>
      <c r="E212" s="288">
        <v>3.22</v>
      </c>
      <c r="F212" s="312">
        <v>0.14000000000000012</v>
      </c>
      <c r="G212" s="300">
        <v>3.08</v>
      </c>
      <c r="H212" s="288">
        <v>2.98</v>
      </c>
      <c r="I212" s="313">
        <v>-0.10000000000000009</v>
      </c>
      <c r="J212" s="287">
        <v>2.5</v>
      </c>
      <c r="K212" s="288">
        <v>2.3</v>
      </c>
      <c r="L212" s="289">
        <v>-0.20000000000000018</v>
      </c>
      <c r="M212" s="58"/>
    </row>
    <row r="213" spans="2:13" s="56" customFormat="1" ht="13.5" customHeight="1">
      <c r="B213" s="59"/>
      <c r="C213" s="59"/>
      <c r="D213" s="217"/>
      <c r="E213" s="217"/>
      <c r="F213" s="337"/>
      <c r="G213" s="217"/>
      <c r="H213" s="217"/>
      <c r="I213" s="337"/>
      <c r="J213" s="217"/>
      <c r="K213" s="217"/>
      <c r="L213" s="217"/>
      <c r="M213" s="58"/>
    </row>
    <row r="214" spans="2:13" s="56" customFormat="1" ht="13.5" customHeight="1">
      <c r="B214" s="58" t="s">
        <v>293</v>
      </c>
      <c r="C214" s="59"/>
      <c r="D214" s="217"/>
      <c r="E214" s="217"/>
      <c r="F214" s="337"/>
      <c r="G214" s="217"/>
      <c r="H214" s="217"/>
      <c r="I214" s="337"/>
      <c r="J214" s="217"/>
      <c r="K214" s="217"/>
      <c r="L214" s="217"/>
      <c r="M214" s="58"/>
    </row>
    <row r="215" spans="2:13" s="229" customFormat="1" ht="15.75" customHeight="1">
      <c r="B215" s="22"/>
      <c r="C215" s="22"/>
      <c r="D215" s="23"/>
      <c r="E215" s="23"/>
      <c r="F215" s="23"/>
      <c r="G215" s="23"/>
      <c r="H215" s="23"/>
      <c r="I215" s="23"/>
      <c r="J215" s="23"/>
      <c r="K215" s="23"/>
      <c r="L215" s="23"/>
      <c r="M215" s="292"/>
    </row>
    <row r="216" spans="2:13" s="229" customFormat="1" ht="15.75" customHeight="1">
      <c r="B216" s="22" t="s">
        <v>93</v>
      </c>
      <c r="C216" s="22"/>
      <c r="D216" s="23"/>
      <c r="E216" s="23"/>
      <c r="F216" s="23"/>
      <c r="G216" s="23"/>
      <c r="H216" s="23"/>
      <c r="I216" s="23"/>
      <c r="J216" s="23"/>
      <c r="K216" s="23"/>
      <c r="L216" s="23"/>
      <c r="M216" s="292"/>
    </row>
    <row r="217" spans="2:13" s="229" customFormat="1" ht="15.75" customHeight="1" thickBot="1">
      <c r="B217" s="585" t="s">
        <v>94</v>
      </c>
      <c r="C217" s="586"/>
      <c r="D217" s="578" t="s">
        <v>42</v>
      </c>
      <c r="E217" s="579"/>
      <c r="F217" s="580"/>
      <c r="G217" s="578" t="s">
        <v>43</v>
      </c>
      <c r="H217" s="579"/>
      <c r="I217" s="580"/>
      <c r="J217" s="578" t="s">
        <v>44</v>
      </c>
      <c r="K217" s="579"/>
      <c r="L217" s="580"/>
      <c r="M217" s="292"/>
    </row>
    <row r="218" spans="2:13" s="229" customFormat="1" ht="42" customHeight="1">
      <c r="B218" s="589"/>
      <c r="C218" s="590"/>
      <c r="D218" s="271" t="s">
        <v>310</v>
      </c>
      <c r="E218" s="272" t="s">
        <v>311</v>
      </c>
      <c r="F218" s="273" t="s">
        <v>255</v>
      </c>
      <c r="G218" s="271" t="s">
        <v>310</v>
      </c>
      <c r="H218" s="272" t="s">
        <v>311</v>
      </c>
      <c r="I218" s="273" t="s">
        <v>255</v>
      </c>
      <c r="J218" s="271" t="s">
        <v>310</v>
      </c>
      <c r="K218" s="272" t="s">
        <v>311</v>
      </c>
      <c r="L218" s="273" t="s">
        <v>255</v>
      </c>
      <c r="M218" s="292"/>
    </row>
    <row r="219" spans="2:13" s="229" customFormat="1" ht="15.75" customHeight="1">
      <c r="B219" s="269" t="s">
        <v>45</v>
      </c>
      <c r="C219" s="276" t="s">
        <v>95</v>
      </c>
      <c r="D219" s="319">
        <v>3.4</v>
      </c>
      <c r="E219" s="320">
        <v>3.4</v>
      </c>
      <c r="F219" s="321">
        <v>0</v>
      </c>
      <c r="G219" s="322">
        <v>3.4</v>
      </c>
      <c r="H219" s="320">
        <v>3.1</v>
      </c>
      <c r="I219" s="296">
        <v>-0.2999999999999998</v>
      </c>
      <c r="J219" s="321">
        <v>2.8</v>
      </c>
      <c r="K219" s="307">
        <v>2.6</v>
      </c>
      <c r="L219" s="296">
        <v>-0.19999999999999973</v>
      </c>
      <c r="M219" s="292"/>
    </row>
    <row r="220" spans="2:13" s="229" customFormat="1" ht="15.75" customHeight="1">
      <c r="B220" s="293" t="s">
        <v>46</v>
      </c>
      <c r="C220" s="70" t="s">
        <v>96</v>
      </c>
      <c r="D220" s="323">
        <v>3.1</v>
      </c>
      <c r="E220" s="324">
        <v>3.2</v>
      </c>
      <c r="F220" s="325">
        <v>0.10000000000000009</v>
      </c>
      <c r="G220" s="326">
        <v>3</v>
      </c>
      <c r="H220" s="324">
        <v>3</v>
      </c>
      <c r="I220" s="295">
        <v>0</v>
      </c>
      <c r="J220" s="325">
        <v>2.4</v>
      </c>
      <c r="K220" s="302">
        <v>2.3</v>
      </c>
      <c r="L220" s="295">
        <v>-0.10000000000000009</v>
      </c>
      <c r="M220" s="292"/>
    </row>
    <row r="221" spans="2:13" s="229" customFormat="1" ht="15.75" customHeight="1">
      <c r="B221" s="293" t="s">
        <v>53</v>
      </c>
      <c r="C221" s="70" t="s">
        <v>260</v>
      </c>
      <c r="D221" s="323">
        <v>3.2</v>
      </c>
      <c r="E221" s="324">
        <v>3.3</v>
      </c>
      <c r="F221" s="325">
        <v>0.09999999999999964</v>
      </c>
      <c r="G221" s="326">
        <v>3.1</v>
      </c>
      <c r="H221" s="324">
        <v>3</v>
      </c>
      <c r="I221" s="295">
        <v>-0.10000000000000009</v>
      </c>
      <c r="J221" s="325">
        <v>2.3</v>
      </c>
      <c r="K221" s="302">
        <v>2.2</v>
      </c>
      <c r="L221" s="295">
        <v>-0.09999999999999964</v>
      </c>
      <c r="M221" s="292"/>
    </row>
    <row r="222" spans="2:13" s="229" customFormat="1" ht="15.75" customHeight="1">
      <c r="B222" s="293" t="s">
        <v>57</v>
      </c>
      <c r="C222" s="70" t="s">
        <v>97</v>
      </c>
      <c r="D222" s="323">
        <v>3.1</v>
      </c>
      <c r="E222" s="324">
        <v>3.1</v>
      </c>
      <c r="F222" s="325">
        <v>0</v>
      </c>
      <c r="G222" s="326">
        <v>2.8</v>
      </c>
      <c r="H222" s="324">
        <v>2.9</v>
      </c>
      <c r="I222" s="295">
        <v>0.10000000000000009</v>
      </c>
      <c r="J222" s="325">
        <v>2.2</v>
      </c>
      <c r="K222" s="302">
        <v>2.2</v>
      </c>
      <c r="L222" s="295">
        <v>0</v>
      </c>
      <c r="M222" s="292"/>
    </row>
    <row r="223" spans="2:13" s="229" customFormat="1" ht="15.75" customHeight="1">
      <c r="B223" s="293" t="s">
        <v>61</v>
      </c>
      <c r="C223" s="70" t="s">
        <v>98</v>
      </c>
      <c r="D223" s="323">
        <v>3.1</v>
      </c>
      <c r="E223" s="324">
        <v>3.3</v>
      </c>
      <c r="F223" s="325">
        <v>0.19999999999999973</v>
      </c>
      <c r="G223" s="326">
        <v>3</v>
      </c>
      <c r="H223" s="324">
        <v>3</v>
      </c>
      <c r="I223" s="295">
        <v>0</v>
      </c>
      <c r="J223" s="325">
        <v>2.1</v>
      </c>
      <c r="K223" s="302">
        <v>2.3</v>
      </c>
      <c r="L223" s="295">
        <v>0.19999999999999973</v>
      </c>
      <c r="M223" s="292"/>
    </row>
    <row r="224" spans="2:13" s="229" customFormat="1" ht="15.75" customHeight="1">
      <c r="B224" s="293" t="s">
        <v>66</v>
      </c>
      <c r="C224" s="70" t="s">
        <v>99</v>
      </c>
      <c r="D224" s="323">
        <v>3.2</v>
      </c>
      <c r="E224" s="324">
        <v>3.2</v>
      </c>
      <c r="F224" s="325">
        <v>0</v>
      </c>
      <c r="G224" s="326">
        <v>3</v>
      </c>
      <c r="H224" s="324">
        <v>3</v>
      </c>
      <c r="I224" s="295">
        <v>0</v>
      </c>
      <c r="J224" s="325">
        <v>2.2</v>
      </c>
      <c r="K224" s="302">
        <v>2.4</v>
      </c>
      <c r="L224" s="295">
        <v>0.19999999999999973</v>
      </c>
      <c r="M224" s="292"/>
    </row>
    <row r="225" spans="2:13" s="229" customFormat="1" ht="15.75" customHeight="1">
      <c r="B225" s="293" t="s">
        <v>74</v>
      </c>
      <c r="C225" s="70" t="s">
        <v>100</v>
      </c>
      <c r="D225" s="323">
        <v>3</v>
      </c>
      <c r="E225" s="324">
        <v>3</v>
      </c>
      <c r="F225" s="325">
        <v>0</v>
      </c>
      <c r="G225" s="326">
        <v>2.9</v>
      </c>
      <c r="H225" s="324">
        <v>3</v>
      </c>
      <c r="I225" s="295">
        <v>0.10000000000000009</v>
      </c>
      <c r="J225" s="325">
        <v>2</v>
      </c>
      <c r="K225" s="302">
        <v>1.9</v>
      </c>
      <c r="L225" s="295">
        <v>-0.10000000000000009</v>
      </c>
      <c r="M225" s="292"/>
    </row>
    <row r="226" spans="2:13" s="229" customFormat="1" ht="15.75" customHeight="1">
      <c r="B226" s="293" t="s">
        <v>80</v>
      </c>
      <c r="C226" s="70" t="s">
        <v>98</v>
      </c>
      <c r="D226" s="323">
        <v>3.2</v>
      </c>
      <c r="E226" s="324">
        <v>3.1</v>
      </c>
      <c r="F226" s="325">
        <v>-0.10000000000000009</v>
      </c>
      <c r="G226" s="326">
        <v>3.1</v>
      </c>
      <c r="H226" s="324">
        <v>2.9</v>
      </c>
      <c r="I226" s="295">
        <v>-0.20000000000000018</v>
      </c>
      <c r="J226" s="325">
        <v>2.3</v>
      </c>
      <c r="K226" s="302">
        <v>2.1</v>
      </c>
      <c r="L226" s="295">
        <v>-0.19999999999999973</v>
      </c>
      <c r="M226" s="292"/>
    </row>
    <row r="227" spans="2:13" s="229" customFormat="1" ht="15.75" customHeight="1" thickBot="1">
      <c r="B227" s="270" t="s">
        <v>85</v>
      </c>
      <c r="C227" s="72" t="s">
        <v>261</v>
      </c>
      <c r="D227" s="327">
        <v>3.2</v>
      </c>
      <c r="E227" s="328">
        <v>3.2</v>
      </c>
      <c r="F227" s="329">
        <v>0</v>
      </c>
      <c r="G227" s="330">
        <v>3.1</v>
      </c>
      <c r="H227" s="328">
        <v>2.9</v>
      </c>
      <c r="I227" s="305">
        <v>-0.20000000000000018</v>
      </c>
      <c r="J227" s="329">
        <v>2.2</v>
      </c>
      <c r="K227" s="333">
        <v>2</v>
      </c>
      <c r="L227" s="305">
        <v>-0.20000000000000018</v>
      </c>
      <c r="M227" s="292"/>
    </row>
    <row r="228" spans="2:13" s="229" customFormat="1" ht="13.5" customHeight="1">
      <c r="B228" s="22"/>
      <c r="C228" s="22"/>
      <c r="D228" s="297"/>
      <c r="E228" s="297"/>
      <c r="F228" s="297"/>
      <c r="G228" s="297"/>
      <c r="H228" s="297"/>
      <c r="I228" s="297"/>
      <c r="J228" s="297"/>
      <c r="K228" s="297"/>
      <c r="L228" s="297"/>
      <c r="M228" s="292"/>
    </row>
    <row r="229" spans="2:13" ht="13.5" customHeight="1">
      <c r="B229" s="233" t="s">
        <v>101</v>
      </c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7"/>
    </row>
    <row r="230" spans="2:13" ht="13.5" customHeight="1">
      <c r="B230" s="234" t="s">
        <v>102</v>
      </c>
      <c r="C230" s="22" t="s">
        <v>204</v>
      </c>
      <c r="D230" s="139"/>
      <c r="E230" s="139"/>
      <c r="F230" s="139"/>
      <c r="G230" s="139"/>
      <c r="H230" s="139"/>
      <c r="I230" s="139"/>
      <c r="J230" s="139"/>
      <c r="K230" s="139"/>
      <c r="L230" s="139"/>
      <c r="M230" s="227"/>
    </row>
    <row r="231" spans="2:13" ht="13.5" customHeight="1">
      <c r="B231" s="22"/>
      <c r="C231" s="22" t="s">
        <v>205</v>
      </c>
      <c r="D231" s="22"/>
      <c r="E231" s="22"/>
      <c r="F231" s="22"/>
      <c r="G231" s="22"/>
      <c r="H231" s="22"/>
      <c r="I231" s="22"/>
      <c r="J231" s="22"/>
      <c r="K231" s="22"/>
      <c r="L231" s="22"/>
      <c r="M231" s="227"/>
    </row>
    <row r="232" spans="2:13" ht="13.5" customHeight="1">
      <c r="B232" s="234" t="s">
        <v>103</v>
      </c>
      <c r="C232" s="22" t="s">
        <v>206</v>
      </c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2"/>
      <c r="C233" s="22" t="s">
        <v>173</v>
      </c>
      <c r="D233" s="22"/>
      <c r="E233" s="22"/>
      <c r="F233" s="22"/>
      <c r="G233" s="22"/>
      <c r="H233" s="22"/>
      <c r="I233" s="22"/>
      <c r="J233" s="22"/>
      <c r="K233" s="22"/>
      <c r="L233" s="22"/>
      <c r="M233" s="227"/>
    </row>
    <row r="234" spans="2:13" ht="13.5" customHeight="1">
      <c r="B234" s="234" t="s">
        <v>104</v>
      </c>
      <c r="C234" s="22" t="s">
        <v>207</v>
      </c>
      <c r="D234" s="22"/>
      <c r="E234" s="22"/>
      <c r="F234" s="22"/>
      <c r="G234" s="22"/>
      <c r="H234" s="22"/>
      <c r="I234" s="22"/>
      <c r="J234" s="22"/>
      <c r="K234" s="22"/>
      <c r="L234" s="22"/>
      <c r="M234" s="227"/>
    </row>
    <row r="235" spans="2:13" ht="13.5" customHeight="1">
      <c r="B235" s="22"/>
      <c r="C235" s="22" t="s">
        <v>208</v>
      </c>
      <c r="D235" s="22"/>
      <c r="E235" s="22"/>
      <c r="F235" s="22"/>
      <c r="G235" s="22"/>
      <c r="H235" s="22"/>
      <c r="I235" s="22"/>
      <c r="J235" s="22"/>
      <c r="K235" s="22"/>
      <c r="L235" s="22"/>
      <c r="M235" s="227"/>
    </row>
    <row r="236" spans="2:13" ht="13.5" customHeight="1"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7"/>
    </row>
    <row r="237" spans="2:13" ht="17.25" customHeight="1"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90" t="s">
        <v>264</v>
      </c>
      <c r="M237" s="227"/>
    </row>
    <row r="238" spans="2:13" s="229" customFormat="1" ht="27" customHeight="1">
      <c r="B238" s="50" t="s">
        <v>182</v>
      </c>
      <c r="C238" s="226"/>
      <c r="D238" s="226"/>
      <c r="E238" s="226"/>
      <c r="F238" s="226"/>
      <c r="G238" s="226"/>
      <c r="H238" s="226"/>
      <c r="I238" s="226"/>
      <c r="J238" s="230"/>
      <c r="K238" s="230"/>
      <c r="L238" s="230"/>
      <c r="M238" s="230"/>
    </row>
    <row r="239" spans="2:13" s="229" customFormat="1" ht="15.75" customHeight="1" thickBot="1">
      <c r="B239" s="581" t="s">
        <v>40</v>
      </c>
      <c r="C239" s="583" t="s">
        <v>41</v>
      </c>
      <c r="D239" s="116" t="s">
        <v>42</v>
      </c>
      <c r="E239" s="116"/>
      <c r="F239" s="116"/>
      <c r="G239" s="116" t="s">
        <v>43</v>
      </c>
      <c r="H239" s="116"/>
      <c r="I239" s="116"/>
      <c r="J239" s="116" t="s">
        <v>44</v>
      </c>
      <c r="K239" s="115"/>
      <c r="L239" s="74"/>
      <c r="M239" s="226"/>
    </row>
    <row r="240" spans="2:13" s="229" customFormat="1" ht="42" customHeight="1">
      <c r="B240" s="582"/>
      <c r="C240" s="584"/>
      <c r="D240" s="271" t="s">
        <v>310</v>
      </c>
      <c r="E240" s="272" t="s">
        <v>311</v>
      </c>
      <c r="F240" s="273" t="s">
        <v>255</v>
      </c>
      <c r="G240" s="271" t="s">
        <v>310</v>
      </c>
      <c r="H240" s="272" t="s">
        <v>311</v>
      </c>
      <c r="I240" s="273" t="s">
        <v>255</v>
      </c>
      <c r="J240" s="271" t="s">
        <v>310</v>
      </c>
      <c r="K240" s="272" t="s">
        <v>311</v>
      </c>
      <c r="L240" s="273" t="s">
        <v>255</v>
      </c>
      <c r="M240" s="226"/>
    </row>
    <row r="241" spans="2:13" s="229" customFormat="1" ht="15.75" customHeight="1">
      <c r="B241" s="71" t="s">
        <v>45</v>
      </c>
      <c r="C241" s="82" t="s">
        <v>45</v>
      </c>
      <c r="D241" s="331">
        <v>3.3</v>
      </c>
      <c r="E241" s="332">
        <v>3.4</v>
      </c>
      <c r="F241" s="294">
        <v>0.10000000000000009</v>
      </c>
      <c r="G241" s="331">
        <v>3.2</v>
      </c>
      <c r="H241" s="332">
        <v>3</v>
      </c>
      <c r="I241" s="294">
        <v>-0.20000000000000018</v>
      </c>
      <c r="J241" s="308">
        <v>2.8</v>
      </c>
      <c r="K241" s="332">
        <v>2.7</v>
      </c>
      <c r="L241" s="294">
        <v>-0.09999999999999964</v>
      </c>
      <c r="M241" s="226"/>
    </row>
    <row r="242" spans="2:13" s="229" customFormat="1" ht="15.75" customHeight="1">
      <c r="B242" s="69" t="s">
        <v>46</v>
      </c>
      <c r="C242" s="78" t="s">
        <v>47</v>
      </c>
      <c r="D242" s="301">
        <v>3.1</v>
      </c>
      <c r="E242" s="302">
        <v>3.4</v>
      </c>
      <c r="F242" s="295">
        <v>0.2999999999999998</v>
      </c>
      <c r="G242" s="301">
        <v>2.7</v>
      </c>
      <c r="H242" s="302">
        <v>2.8</v>
      </c>
      <c r="I242" s="295">
        <v>0.09999999999999964</v>
      </c>
      <c r="J242" s="306">
        <v>1.8</v>
      </c>
      <c r="K242" s="302">
        <v>1.8</v>
      </c>
      <c r="L242" s="295">
        <v>0</v>
      </c>
      <c r="M242" s="226"/>
    </row>
    <row r="243" spans="2:13" s="229" customFormat="1" ht="15.75" customHeight="1">
      <c r="B243" s="69"/>
      <c r="C243" s="78" t="s">
        <v>48</v>
      </c>
      <c r="D243" s="301">
        <v>3</v>
      </c>
      <c r="E243" s="302">
        <v>3.2</v>
      </c>
      <c r="F243" s="295">
        <v>0.20000000000000018</v>
      </c>
      <c r="G243" s="301">
        <v>3.1</v>
      </c>
      <c r="H243" s="302">
        <v>3.2</v>
      </c>
      <c r="I243" s="295">
        <v>0.10000000000000009</v>
      </c>
      <c r="J243" s="301">
        <v>3.2</v>
      </c>
      <c r="K243" s="302">
        <v>2.7</v>
      </c>
      <c r="L243" s="295">
        <v>-0.5</v>
      </c>
      <c r="M243" s="226"/>
    </row>
    <row r="244" spans="2:17" s="229" customFormat="1" ht="15.75" customHeight="1">
      <c r="B244" s="69"/>
      <c r="C244" s="78" t="s">
        <v>49</v>
      </c>
      <c r="D244" s="301">
        <v>3</v>
      </c>
      <c r="E244" s="302">
        <v>3.1</v>
      </c>
      <c r="F244" s="295">
        <v>0.10000000000000009</v>
      </c>
      <c r="G244" s="301">
        <v>2.8</v>
      </c>
      <c r="H244" s="302">
        <v>2.8</v>
      </c>
      <c r="I244" s="295">
        <v>0</v>
      </c>
      <c r="J244" s="301">
        <v>1.9</v>
      </c>
      <c r="K244" s="302">
        <v>2</v>
      </c>
      <c r="L244" s="295">
        <v>0.10000000000000009</v>
      </c>
      <c r="M244" s="226"/>
      <c r="N244" s="232"/>
      <c r="O244" s="232"/>
      <c r="P244" s="232"/>
      <c r="Q244" s="232"/>
    </row>
    <row r="245" spans="2:17" s="229" customFormat="1" ht="15.75" customHeight="1">
      <c r="B245" s="69"/>
      <c r="C245" s="78" t="s">
        <v>50</v>
      </c>
      <c r="D245" s="301">
        <v>3</v>
      </c>
      <c r="E245" s="302">
        <v>3.3</v>
      </c>
      <c r="F245" s="295">
        <v>0.2999999999999998</v>
      </c>
      <c r="G245" s="301">
        <v>3</v>
      </c>
      <c r="H245" s="302">
        <v>3.1</v>
      </c>
      <c r="I245" s="295">
        <v>0.10000000000000009</v>
      </c>
      <c r="J245" s="301">
        <v>2.4</v>
      </c>
      <c r="K245" s="302">
        <v>2</v>
      </c>
      <c r="L245" s="295">
        <v>-0.3999999999999999</v>
      </c>
      <c r="M245" s="226"/>
      <c r="N245" s="187"/>
      <c r="O245" s="187"/>
      <c r="P245" s="187"/>
      <c r="Q245" s="187"/>
    </row>
    <row r="246" spans="2:17" s="229" customFormat="1" ht="15.75" customHeight="1">
      <c r="B246" s="69"/>
      <c r="C246" s="78" t="s">
        <v>51</v>
      </c>
      <c r="D246" s="301">
        <v>3</v>
      </c>
      <c r="E246" s="302">
        <v>3.1</v>
      </c>
      <c r="F246" s="295">
        <v>0.10000000000000009</v>
      </c>
      <c r="G246" s="301">
        <v>2.9</v>
      </c>
      <c r="H246" s="302">
        <v>2.9</v>
      </c>
      <c r="I246" s="295">
        <v>0</v>
      </c>
      <c r="J246" s="301">
        <v>2.7</v>
      </c>
      <c r="K246" s="302">
        <v>2.3</v>
      </c>
      <c r="L246" s="295">
        <v>-0.40000000000000036</v>
      </c>
      <c r="M246" s="226"/>
      <c r="N246" s="187"/>
      <c r="O246" s="187"/>
      <c r="P246" s="187"/>
      <c r="Q246" s="187"/>
    </row>
    <row r="247" spans="2:17" s="229" customFormat="1" ht="15.75" customHeight="1">
      <c r="B247" s="71"/>
      <c r="C247" s="82" t="s">
        <v>52</v>
      </c>
      <c r="D247" s="301">
        <v>3.2</v>
      </c>
      <c r="E247" s="302">
        <v>3.4</v>
      </c>
      <c r="F247" s="295">
        <v>0.19999999999999973</v>
      </c>
      <c r="G247" s="301">
        <v>2.6</v>
      </c>
      <c r="H247" s="302">
        <v>2.7</v>
      </c>
      <c r="I247" s="295">
        <v>0.10000000000000009</v>
      </c>
      <c r="J247" s="303">
        <v>2.2</v>
      </c>
      <c r="K247" s="302">
        <v>2.3</v>
      </c>
      <c r="L247" s="295">
        <v>0.09999999999999964</v>
      </c>
      <c r="M247" s="226"/>
      <c r="N247" s="187"/>
      <c r="O247" s="187"/>
      <c r="P247" s="187"/>
      <c r="Q247" s="187"/>
    </row>
    <row r="248" spans="2:17" s="229" customFormat="1" ht="15.75" customHeight="1">
      <c r="B248" s="69" t="s">
        <v>53</v>
      </c>
      <c r="C248" s="78" t="s">
        <v>188</v>
      </c>
      <c r="D248" s="306">
        <v>3.1</v>
      </c>
      <c r="E248" s="307">
        <v>3.7</v>
      </c>
      <c r="F248" s="296">
        <v>0.6000000000000001</v>
      </c>
      <c r="G248" s="306">
        <v>3.1</v>
      </c>
      <c r="H248" s="307">
        <v>3.1</v>
      </c>
      <c r="I248" s="296">
        <v>0</v>
      </c>
      <c r="J248" s="306">
        <v>3</v>
      </c>
      <c r="K248" s="307">
        <v>2.5</v>
      </c>
      <c r="L248" s="296">
        <v>-0.5</v>
      </c>
      <c r="M248" s="226"/>
      <c r="N248" s="232"/>
      <c r="O248" s="232"/>
      <c r="P248" s="232"/>
      <c r="Q248" s="232"/>
    </row>
    <row r="249" spans="2:17" s="229" customFormat="1" ht="15.75" customHeight="1">
      <c r="B249" s="69"/>
      <c r="C249" s="78" t="s">
        <v>54</v>
      </c>
      <c r="D249" s="301">
        <v>3.2</v>
      </c>
      <c r="E249" s="302">
        <v>3.8</v>
      </c>
      <c r="F249" s="295">
        <v>0.5999999999999996</v>
      </c>
      <c r="G249" s="301">
        <v>3.3</v>
      </c>
      <c r="H249" s="302">
        <v>3.2</v>
      </c>
      <c r="I249" s="295">
        <v>-0.09999999999999964</v>
      </c>
      <c r="J249" s="301">
        <v>2.5</v>
      </c>
      <c r="K249" s="302">
        <v>2.3</v>
      </c>
      <c r="L249" s="295">
        <v>-0.20000000000000018</v>
      </c>
      <c r="M249" s="226"/>
      <c r="N249" s="232"/>
      <c r="O249" s="232"/>
      <c r="P249" s="232"/>
      <c r="Q249" s="232"/>
    </row>
    <row r="250" spans="2:17" s="229" customFormat="1" ht="15.75" customHeight="1">
      <c r="B250" s="69"/>
      <c r="C250" s="78" t="s">
        <v>189</v>
      </c>
      <c r="D250" s="301">
        <v>3.2</v>
      </c>
      <c r="E250" s="302">
        <v>3.2</v>
      </c>
      <c r="F250" s="295">
        <v>0</v>
      </c>
      <c r="G250" s="301">
        <v>3</v>
      </c>
      <c r="H250" s="302">
        <v>2.7</v>
      </c>
      <c r="I250" s="295">
        <v>-0.2999999999999998</v>
      </c>
      <c r="J250" s="301">
        <v>2.3</v>
      </c>
      <c r="K250" s="302">
        <v>2.2</v>
      </c>
      <c r="L250" s="295">
        <v>-0.09999999999999964</v>
      </c>
      <c r="M250" s="226"/>
      <c r="N250" s="232"/>
      <c r="O250" s="232"/>
      <c r="P250" s="232"/>
      <c r="Q250" s="232"/>
    </row>
    <row r="251" spans="2:17" s="229" customFormat="1" ht="15.75" customHeight="1">
      <c r="B251" s="69"/>
      <c r="C251" s="78" t="s">
        <v>190</v>
      </c>
      <c r="D251" s="301">
        <v>3.1</v>
      </c>
      <c r="E251" s="302">
        <v>3.3</v>
      </c>
      <c r="F251" s="295">
        <v>0.19999999999999973</v>
      </c>
      <c r="G251" s="301">
        <v>2.9</v>
      </c>
      <c r="H251" s="302">
        <v>3.1</v>
      </c>
      <c r="I251" s="295">
        <v>0.20000000000000018</v>
      </c>
      <c r="J251" s="301">
        <v>2</v>
      </c>
      <c r="K251" s="302">
        <v>2</v>
      </c>
      <c r="L251" s="295">
        <v>0</v>
      </c>
      <c r="M251" s="226"/>
      <c r="N251" s="232"/>
      <c r="O251" s="232"/>
      <c r="P251" s="232"/>
      <c r="Q251" s="232"/>
    </row>
    <row r="252" spans="2:17" s="229" customFormat="1" ht="15.75" customHeight="1">
      <c r="B252" s="69"/>
      <c r="C252" s="78" t="s">
        <v>191</v>
      </c>
      <c r="D252" s="301">
        <v>3.5</v>
      </c>
      <c r="E252" s="302">
        <v>3.5</v>
      </c>
      <c r="F252" s="295">
        <v>0</v>
      </c>
      <c r="G252" s="301">
        <v>2</v>
      </c>
      <c r="H252" s="302">
        <v>3</v>
      </c>
      <c r="I252" s="295">
        <v>1</v>
      </c>
      <c r="J252" s="301">
        <v>2</v>
      </c>
      <c r="K252" s="302">
        <v>2</v>
      </c>
      <c r="L252" s="295">
        <v>0</v>
      </c>
      <c r="M252" s="226"/>
      <c r="N252" s="232"/>
      <c r="O252" s="232"/>
      <c r="P252" s="232"/>
      <c r="Q252" s="232"/>
    </row>
    <row r="253" spans="2:17" s="229" customFormat="1" ht="15.75" customHeight="1">
      <c r="B253" s="69"/>
      <c r="C253" s="78" t="s">
        <v>55</v>
      </c>
      <c r="D253" s="301">
        <v>3.4</v>
      </c>
      <c r="E253" s="302">
        <v>3.5</v>
      </c>
      <c r="F253" s="295">
        <v>0.10000000000000009</v>
      </c>
      <c r="G253" s="301">
        <v>3.3</v>
      </c>
      <c r="H253" s="302">
        <v>3.2</v>
      </c>
      <c r="I253" s="295">
        <v>-0.09999999999999964</v>
      </c>
      <c r="J253" s="301">
        <v>2.7</v>
      </c>
      <c r="K253" s="302">
        <v>2.5</v>
      </c>
      <c r="L253" s="295">
        <v>-0.20000000000000018</v>
      </c>
      <c r="M253" s="226"/>
      <c r="N253" s="232"/>
      <c r="O253" s="232"/>
      <c r="P253" s="232"/>
      <c r="Q253" s="232"/>
    </row>
    <row r="254" spans="2:17" s="229" customFormat="1" ht="15.75" customHeight="1">
      <c r="B254" s="69"/>
      <c r="C254" s="78" t="s">
        <v>192</v>
      </c>
      <c r="D254" s="301">
        <v>3.2</v>
      </c>
      <c r="E254" s="302">
        <v>3.5</v>
      </c>
      <c r="F254" s="295">
        <v>0.2999999999999998</v>
      </c>
      <c r="G254" s="301">
        <v>3.3</v>
      </c>
      <c r="H254" s="302">
        <v>3.5</v>
      </c>
      <c r="I254" s="295">
        <v>0.20000000000000018</v>
      </c>
      <c r="J254" s="301">
        <v>2.3</v>
      </c>
      <c r="K254" s="302">
        <v>2.3</v>
      </c>
      <c r="L254" s="295">
        <v>0</v>
      </c>
      <c r="M254" s="226"/>
      <c r="N254" s="232"/>
      <c r="O254" s="232"/>
      <c r="P254" s="232"/>
      <c r="Q254" s="232"/>
    </row>
    <row r="255" spans="2:17" s="229" customFormat="1" ht="15.75" customHeight="1">
      <c r="B255" s="69"/>
      <c r="C255" s="78" t="s">
        <v>56</v>
      </c>
      <c r="D255" s="301">
        <v>3.1</v>
      </c>
      <c r="E255" s="302">
        <v>3</v>
      </c>
      <c r="F255" s="295">
        <v>-0.10000000000000009</v>
      </c>
      <c r="G255" s="301">
        <v>3.2</v>
      </c>
      <c r="H255" s="302">
        <v>2.7</v>
      </c>
      <c r="I255" s="295">
        <v>-0.5</v>
      </c>
      <c r="J255" s="301">
        <v>2</v>
      </c>
      <c r="K255" s="302">
        <v>1.9</v>
      </c>
      <c r="L255" s="295">
        <v>-0.10000000000000009</v>
      </c>
      <c r="M255" s="226"/>
      <c r="N255" s="232"/>
      <c r="O255" s="232"/>
      <c r="P255" s="232"/>
      <c r="Q255" s="232"/>
    </row>
    <row r="256" spans="2:17" s="229" customFormat="1" ht="15.75" customHeight="1">
      <c r="B256" s="71"/>
      <c r="C256" s="82" t="s">
        <v>193</v>
      </c>
      <c r="D256" s="303">
        <v>3.1</v>
      </c>
      <c r="E256" s="304">
        <v>3.2</v>
      </c>
      <c r="F256" s="305">
        <v>0.10000000000000009</v>
      </c>
      <c r="G256" s="303">
        <v>2.7</v>
      </c>
      <c r="H256" s="304">
        <v>2.7</v>
      </c>
      <c r="I256" s="305">
        <v>0</v>
      </c>
      <c r="J256" s="303">
        <v>2</v>
      </c>
      <c r="K256" s="304">
        <v>2.2</v>
      </c>
      <c r="L256" s="305">
        <v>0.20000000000000018</v>
      </c>
      <c r="M256" s="226"/>
      <c r="N256" s="187"/>
      <c r="O256" s="187"/>
      <c r="P256" s="187"/>
      <c r="Q256" s="188"/>
    </row>
    <row r="257" spans="2:17" s="229" customFormat="1" ht="15.75" customHeight="1">
      <c r="B257" s="69" t="s">
        <v>57</v>
      </c>
      <c r="C257" s="78" t="s">
        <v>58</v>
      </c>
      <c r="D257" s="306">
        <v>3.1</v>
      </c>
      <c r="E257" s="307">
        <v>3.1</v>
      </c>
      <c r="F257" s="296">
        <v>0</v>
      </c>
      <c r="G257" s="306">
        <v>2.6</v>
      </c>
      <c r="H257" s="307">
        <v>2.5</v>
      </c>
      <c r="I257" s="296">
        <v>-0.10000000000000009</v>
      </c>
      <c r="J257" s="306">
        <v>2.1</v>
      </c>
      <c r="K257" s="307">
        <v>2.1</v>
      </c>
      <c r="L257" s="296">
        <v>0</v>
      </c>
      <c r="M257" s="226"/>
      <c r="N257" s="187"/>
      <c r="O257" s="187"/>
      <c r="P257" s="187"/>
      <c r="Q257" s="188"/>
    </row>
    <row r="258" spans="2:17" s="229" customFormat="1" ht="15.75" customHeight="1">
      <c r="B258" s="69"/>
      <c r="C258" s="78" t="s">
        <v>59</v>
      </c>
      <c r="D258" s="301">
        <v>3.1</v>
      </c>
      <c r="E258" s="302">
        <v>3.4</v>
      </c>
      <c r="F258" s="295">
        <v>0.2999999999999998</v>
      </c>
      <c r="G258" s="301">
        <v>3.1</v>
      </c>
      <c r="H258" s="302">
        <v>3.2</v>
      </c>
      <c r="I258" s="295">
        <v>0.10000000000000009</v>
      </c>
      <c r="J258" s="301">
        <v>2.4</v>
      </c>
      <c r="K258" s="302">
        <v>2.4</v>
      </c>
      <c r="L258" s="295">
        <v>0</v>
      </c>
      <c r="M258" s="226"/>
      <c r="N258" s="187"/>
      <c r="O258" s="187"/>
      <c r="P258" s="187"/>
      <c r="Q258" s="188"/>
    </row>
    <row r="259" spans="2:13" s="229" customFormat="1" ht="15.75" customHeight="1">
      <c r="B259" s="71"/>
      <c r="C259" s="82" t="s">
        <v>60</v>
      </c>
      <c r="D259" s="303">
        <v>3.1</v>
      </c>
      <c r="E259" s="304">
        <v>3.1</v>
      </c>
      <c r="F259" s="305">
        <v>0</v>
      </c>
      <c r="G259" s="303">
        <v>3.5</v>
      </c>
      <c r="H259" s="304">
        <v>3.4</v>
      </c>
      <c r="I259" s="305">
        <v>-0.10000000000000009</v>
      </c>
      <c r="J259" s="303">
        <v>2.4</v>
      </c>
      <c r="K259" s="304">
        <v>2.3</v>
      </c>
      <c r="L259" s="305">
        <v>-0.10000000000000009</v>
      </c>
      <c r="M259" s="226"/>
    </row>
    <row r="260" spans="2:13" s="229" customFormat="1" ht="15.75" customHeight="1">
      <c r="B260" s="69" t="s">
        <v>61</v>
      </c>
      <c r="C260" s="78" t="s">
        <v>62</v>
      </c>
      <c r="D260" s="306">
        <v>3</v>
      </c>
      <c r="E260" s="307">
        <v>3.1</v>
      </c>
      <c r="F260" s="296">
        <v>0.10000000000000009</v>
      </c>
      <c r="G260" s="306">
        <v>3.1</v>
      </c>
      <c r="H260" s="307">
        <v>3</v>
      </c>
      <c r="I260" s="296">
        <v>-0.10000000000000009</v>
      </c>
      <c r="J260" s="306">
        <v>2</v>
      </c>
      <c r="K260" s="307">
        <v>2</v>
      </c>
      <c r="L260" s="296">
        <v>0</v>
      </c>
      <c r="M260" s="226"/>
    </row>
    <row r="261" spans="2:13" s="229" customFormat="1" ht="15.75" customHeight="1">
      <c r="B261" s="69"/>
      <c r="C261" s="78" t="s">
        <v>63</v>
      </c>
      <c r="D261" s="301">
        <v>3.2</v>
      </c>
      <c r="E261" s="302">
        <v>3.4</v>
      </c>
      <c r="F261" s="295">
        <v>0.19999999999999973</v>
      </c>
      <c r="G261" s="301">
        <v>2.9</v>
      </c>
      <c r="H261" s="302">
        <v>2.8</v>
      </c>
      <c r="I261" s="295">
        <v>-0.10000000000000009</v>
      </c>
      <c r="J261" s="301">
        <v>2.2</v>
      </c>
      <c r="K261" s="302">
        <v>2</v>
      </c>
      <c r="L261" s="295">
        <v>-0.20000000000000018</v>
      </c>
      <c r="M261" s="226"/>
    </row>
    <row r="262" spans="2:13" s="229" customFormat="1" ht="15.75" customHeight="1">
      <c r="B262" s="69"/>
      <c r="C262" s="78" t="s">
        <v>64</v>
      </c>
      <c r="D262" s="301">
        <v>3.1</v>
      </c>
      <c r="E262" s="302">
        <v>3.1</v>
      </c>
      <c r="F262" s="295">
        <v>0</v>
      </c>
      <c r="G262" s="301">
        <v>3.1</v>
      </c>
      <c r="H262" s="302">
        <v>2.9</v>
      </c>
      <c r="I262" s="295">
        <v>-0.20000000000000018</v>
      </c>
      <c r="J262" s="301">
        <v>2.5</v>
      </c>
      <c r="K262" s="302">
        <v>2.3</v>
      </c>
      <c r="L262" s="295">
        <v>-0.20000000000000018</v>
      </c>
      <c r="M262" s="226"/>
    </row>
    <row r="263" spans="2:13" s="229" customFormat="1" ht="15.75" customHeight="1">
      <c r="B263" s="71"/>
      <c r="C263" s="82" t="s">
        <v>65</v>
      </c>
      <c r="D263" s="303">
        <v>3.1</v>
      </c>
      <c r="E263" s="304">
        <v>3.3</v>
      </c>
      <c r="F263" s="305">
        <v>0.19999999999999973</v>
      </c>
      <c r="G263" s="303">
        <v>2.9</v>
      </c>
      <c r="H263" s="304">
        <v>3</v>
      </c>
      <c r="I263" s="305">
        <v>0.10000000000000009</v>
      </c>
      <c r="J263" s="303">
        <v>1.5</v>
      </c>
      <c r="K263" s="304">
        <v>3</v>
      </c>
      <c r="L263" s="305">
        <v>1.5</v>
      </c>
      <c r="M263" s="226"/>
    </row>
    <row r="264" spans="2:13" s="229" customFormat="1" ht="15.75" customHeight="1">
      <c r="B264" s="69" t="s">
        <v>66</v>
      </c>
      <c r="C264" s="78" t="s">
        <v>67</v>
      </c>
      <c r="D264" s="306">
        <v>3.4</v>
      </c>
      <c r="E264" s="307">
        <v>3.3</v>
      </c>
      <c r="F264" s="296">
        <v>-0.10000000000000009</v>
      </c>
      <c r="G264" s="306">
        <v>4.3</v>
      </c>
      <c r="H264" s="307">
        <v>3.7</v>
      </c>
      <c r="I264" s="296">
        <v>-0.5999999999999996</v>
      </c>
      <c r="J264" s="306">
        <v>3</v>
      </c>
      <c r="K264" s="307">
        <v>2.9</v>
      </c>
      <c r="L264" s="296">
        <v>-0.10000000000000009</v>
      </c>
      <c r="M264" s="226"/>
    </row>
    <row r="265" spans="2:13" s="229" customFormat="1" ht="15.75" customHeight="1">
      <c r="B265" s="69"/>
      <c r="C265" s="78" t="s">
        <v>68</v>
      </c>
      <c r="D265" s="301">
        <v>3</v>
      </c>
      <c r="E265" s="302">
        <v>3.3</v>
      </c>
      <c r="F265" s="295">
        <v>0.2999999999999998</v>
      </c>
      <c r="G265" s="301">
        <v>3</v>
      </c>
      <c r="H265" s="302">
        <v>3</v>
      </c>
      <c r="I265" s="295">
        <v>0</v>
      </c>
      <c r="J265" s="301">
        <v>2</v>
      </c>
      <c r="K265" s="302">
        <v>2.3</v>
      </c>
      <c r="L265" s="295">
        <v>0.2999999999999998</v>
      </c>
      <c r="M265" s="226"/>
    </row>
    <row r="266" spans="2:13" s="229" customFormat="1" ht="15.75" customHeight="1">
      <c r="B266" s="69"/>
      <c r="C266" s="78" t="s">
        <v>69</v>
      </c>
      <c r="D266" s="301">
        <v>3</v>
      </c>
      <c r="E266" s="302">
        <v>3</v>
      </c>
      <c r="F266" s="295">
        <v>0</v>
      </c>
      <c r="G266" s="301">
        <v>3</v>
      </c>
      <c r="H266" s="302">
        <v>2.7</v>
      </c>
      <c r="I266" s="295">
        <v>-0.2999999999999998</v>
      </c>
      <c r="J266" s="301">
        <v>2</v>
      </c>
      <c r="K266" s="302">
        <v>2</v>
      </c>
      <c r="L266" s="295">
        <v>0</v>
      </c>
      <c r="M266" s="226"/>
    </row>
    <row r="267" spans="2:13" s="229" customFormat="1" ht="15.75" customHeight="1">
      <c r="B267" s="69"/>
      <c r="C267" s="78" t="s">
        <v>70</v>
      </c>
      <c r="D267" s="301">
        <v>3.3</v>
      </c>
      <c r="E267" s="302">
        <v>3.5</v>
      </c>
      <c r="F267" s="295">
        <v>0.20000000000000018</v>
      </c>
      <c r="G267" s="301">
        <v>3</v>
      </c>
      <c r="H267" s="302">
        <v>2.7</v>
      </c>
      <c r="I267" s="295">
        <v>-0.2999999999999998</v>
      </c>
      <c r="J267" s="301">
        <v>1.8</v>
      </c>
      <c r="K267" s="302">
        <v>1.8</v>
      </c>
      <c r="L267" s="295">
        <v>0</v>
      </c>
      <c r="M267" s="226"/>
    </row>
    <row r="268" spans="2:13" s="229" customFormat="1" ht="15.75" customHeight="1">
      <c r="B268" s="69"/>
      <c r="C268" s="78" t="s">
        <v>71</v>
      </c>
      <c r="D268" s="301">
        <v>3.1</v>
      </c>
      <c r="E268" s="302">
        <v>3.3</v>
      </c>
      <c r="F268" s="295">
        <v>0.19999999999999973</v>
      </c>
      <c r="G268" s="301">
        <v>3.1</v>
      </c>
      <c r="H268" s="302">
        <v>2.9</v>
      </c>
      <c r="I268" s="295">
        <v>-0.20000000000000018</v>
      </c>
      <c r="J268" s="301">
        <v>2</v>
      </c>
      <c r="K268" s="302">
        <v>2.3</v>
      </c>
      <c r="L268" s="295">
        <v>0.2999999999999998</v>
      </c>
      <c r="M268" s="226"/>
    </row>
    <row r="269" spans="2:13" s="229" customFormat="1" ht="15.75" customHeight="1">
      <c r="B269" s="69"/>
      <c r="C269" s="78" t="s">
        <v>72</v>
      </c>
      <c r="D269" s="301">
        <v>3</v>
      </c>
      <c r="E269" s="302">
        <v>3</v>
      </c>
      <c r="F269" s="295">
        <v>0</v>
      </c>
      <c r="G269" s="301">
        <v>3</v>
      </c>
      <c r="H269" s="302">
        <v>3</v>
      </c>
      <c r="I269" s="295">
        <v>0</v>
      </c>
      <c r="J269" s="301">
        <v>2.5</v>
      </c>
      <c r="K269" s="302">
        <v>2.5</v>
      </c>
      <c r="L269" s="295">
        <v>0</v>
      </c>
      <c r="M269" s="226"/>
    </row>
    <row r="270" spans="2:13" s="229" customFormat="1" ht="15.75" customHeight="1">
      <c r="B270" s="71"/>
      <c r="C270" s="82" t="s">
        <v>73</v>
      </c>
      <c r="D270" s="303">
        <v>3.1</v>
      </c>
      <c r="E270" s="304">
        <v>3.1</v>
      </c>
      <c r="F270" s="305">
        <v>0</v>
      </c>
      <c r="G270" s="303">
        <v>2.5</v>
      </c>
      <c r="H270" s="304">
        <v>2.8</v>
      </c>
      <c r="I270" s="305">
        <v>0.2999999999999998</v>
      </c>
      <c r="J270" s="303">
        <v>1.6</v>
      </c>
      <c r="K270" s="304">
        <v>1.8</v>
      </c>
      <c r="L270" s="305">
        <v>0.19999999999999996</v>
      </c>
      <c r="M270" s="226"/>
    </row>
    <row r="271" spans="2:13" s="229" customFormat="1" ht="15.75" customHeight="1">
      <c r="B271" s="69" t="s">
        <v>74</v>
      </c>
      <c r="C271" s="78" t="s">
        <v>75</v>
      </c>
      <c r="D271" s="306">
        <v>3</v>
      </c>
      <c r="E271" s="307">
        <v>3.4</v>
      </c>
      <c r="F271" s="296">
        <v>0.3999999999999999</v>
      </c>
      <c r="G271" s="306">
        <v>3</v>
      </c>
      <c r="H271" s="307">
        <v>3</v>
      </c>
      <c r="I271" s="296">
        <v>0</v>
      </c>
      <c r="J271" s="306">
        <v>2</v>
      </c>
      <c r="K271" s="307">
        <v>2</v>
      </c>
      <c r="L271" s="296">
        <v>0</v>
      </c>
      <c r="M271" s="226"/>
    </row>
    <row r="272" spans="2:13" s="229" customFormat="1" ht="15.75" customHeight="1">
      <c r="B272" s="69"/>
      <c r="C272" s="78" t="s">
        <v>76</v>
      </c>
      <c r="D272" s="301">
        <v>3</v>
      </c>
      <c r="E272" s="302">
        <v>3</v>
      </c>
      <c r="F272" s="295">
        <v>0</v>
      </c>
      <c r="G272" s="301">
        <v>2.6</v>
      </c>
      <c r="H272" s="302">
        <v>3.5</v>
      </c>
      <c r="I272" s="295">
        <v>0.8999999999999999</v>
      </c>
      <c r="J272" s="301">
        <v>2</v>
      </c>
      <c r="K272" s="302">
        <v>1.5</v>
      </c>
      <c r="L272" s="295">
        <v>-0.5</v>
      </c>
      <c r="M272" s="226"/>
    </row>
    <row r="273" spans="2:13" s="229" customFormat="1" ht="15.75" customHeight="1">
      <c r="B273" s="69"/>
      <c r="C273" s="78" t="s">
        <v>77</v>
      </c>
      <c r="D273" s="301">
        <v>3</v>
      </c>
      <c r="E273" s="302">
        <v>3.1</v>
      </c>
      <c r="F273" s="295">
        <v>0.10000000000000009</v>
      </c>
      <c r="G273" s="301">
        <v>3</v>
      </c>
      <c r="H273" s="302">
        <v>3</v>
      </c>
      <c r="I273" s="295">
        <v>0</v>
      </c>
      <c r="J273" s="301">
        <v>2</v>
      </c>
      <c r="K273" s="302">
        <v>2</v>
      </c>
      <c r="L273" s="295">
        <v>0</v>
      </c>
      <c r="M273" s="226"/>
    </row>
    <row r="274" spans="2:13" s="229" customFormat="1" ht="15.75" customHeight="1">
      <c r="B274" s="69"/>
      <c r="C274" s="78" t="s">
        <v>78</v>
      </c>
      <c r="D274" s="301">
        <v>3.1</v>
      </c>
      <c r="E274" s="302">
        <v>3.1</v>
      </c>
      <c r="F274" s="295">
        <v>0</v>
      </c>
      <c r="G274" s="301">
        <v>2.8</v>
      </c>
      <c r="H274" s="302">
        <v>3.1</v>
      </c>
      <c r="I274" s="295">
        <v>0.30000000000000027</v>
      </c>
      <c r="J274" s="301">
        <v>2.2</v>
      </c>
      <c r="K274" s="302">
        <v>2</v>
      </c>
      <c r="L274" s="295">
        <v>-0.20000000000000018</v>
      </c>
      <c r="M274" s="226"/>
    </row>
    <row r="275" spans="2:13" s="229" customFormat="1" ht="15.75" customHeight="1">
      <c r="B275" s="71"/>
      <c r="C275" s="82" t="s">
        <v>79</v>
      </c>
      <c r="D275" s="303">
        <v>3</v>
      </c>
      <c r="E275" s="304">
        <v>2.9</v>
      </c>
      <c r="F275" s="305">
        <v>-0.10000000000000009</v>
      </c>
      <c r="G275" s="303">
        <v>3.2</v>
      </c>
      <c r="H275" s="304">
        <v>2.9</v>
      </c>
      <c r="I275" s="305">
        <v>-0.30000000000000027</v>
      </c>
      <c r="J275" s="303">
        <v>1.7</v>
      </c>
      <c r="K275" s="304">
        <v>1.8</v>
      </c>
      <c r="L275" s="305">
        <v>0.10000000000000009</v>
      </c>
      <c r="M275" s="226"/>
    </row>
    <row r="276" spans="2:13" s="229" customFormat="1" ht="15.75" customHeight="1">
      <c r="B276" s="69" t="s">
        <v>80</v>
      </c>
      <c r="C276" s="78" t="s">
        <v>81</v>
      </c>
      <c r="D276" s="306">
        <v>3</v>
      </c>
      <c r="E276" s="307">
        <v>3</v>
      </c>
      <c r="F276" s="296">
        <v>0</v>
      </c>
      <c r="G276" s="306">
        <v>3</v>
      </c>
      <c r="H276" s="307">
        <v>3</v>
      </c>
      <c r="I276" s="296">
        <v>0</v>
      </c>
      <c r="J276" s="306">
        <v>2</v>
      </c>
      <c r="K276" s="307" t="s">
        <v>27</v>
      </c>
      <c r="L276" s="296" t="s">
        <v>27</v>
      </c>
      <c r="M276" s="226"/>
    </row>
    <row r="277" spans="2:13" s="229" customFormat="1" ht="15.75" customHeight="1">
      <c r="B277" s="69"/>
      <c r="C277" s="78" t="s">
        <v>82</v>
      </c>
      <c r="D277" s="301">
        <v>3.3</v>
      </c>
      <c r="E277" s="302">
        <v>3.2</v>
      </c>
      <c r="F277" s="295">
        <v>-0.09999999999999964</v>
      </c>
      <c r="G277" s="301">
        <v>3</v>
      </c>
      <c r="H277" s="302">
        <v>3</v>
      </c>
      <c r="I277" s="295">
        <v>0</v>
      </c>
      <c r="J277" s="301">
        <v>2.5</v>
      </c>
      <c r="K277" s="302">
        <v>2</v>
      </c>
      <c r="L277" s="295">
        <v>-0.5</v>
      </c>
      <c r="M277" s="226"/>
    </row>
    <row r="278" spans="2:13" s="229" customFormat="1" ht="15.75" customHeight="1">
      <c r="B278" s="69"/>
      <c r="C278" s="78" t="s">
        <v>83</v>
      </c>
      <c r="D278" s="301">
        <v>3</v>
      </c>
      <c r="E278" s="302">
        <v>3</v>
      </c>
      <c r="F278" s="295">
        <v>0</v>
      </c>
      <c r="G278" s="301">
        <v>3</v>
      </c>
      <c r="H278" s="302">
        <v>2.8</v>
      </c>
      <c r="I278" s="295">
        <v>-0.20000000000000018</v>
      </c>
      <c r="J278" s="301">
        <v>2</v>
      </c>
      <c r="K278" s="302">
        <v>1.8</v>
      </c>
      <c r="L278" s="295">
        <v>-0.19999999999999996</v>
      </c>
      <c r="M278" s="226"/>
    </row>
    <row r="279" spans="2:13" s="229" customFormat="1" ht="15.75" customHeight="1">
      <c r="B279" s="71"/>
      <c r="C279" s="82" t="s">
        <v>84</v>
      </c>
      <c r="D279" s="303">
        <v>3.3</v>
      </c>
      <c r="E279" s="304">
        <v>3.5</v>
      </c>
      <c r="F279" s="305">
        <v>0.20000000000000018</v>
      </c>
      <c r="G279" s="303">
        <v>3.2</v>
      </c>
      <c r="H279" s="304">
        <v>3.3</v>
      </c>
      <c r="I279" s="305">
        <v>0.09999999999999964</v>
      </c>
      <c r="J279" s="303">
        <v>3</v>
      </c>
      <c r="K279" s="304">
        <v>2.5</v>
      </c>
      <c r="L279" s="305">
        <v>-0.5</v>
      </c>
      <c r="M279" s="226"/>
    </row>
    <row r="280" spans="2:13" s="229" customFormat="1" ht="15.75" customHeight="1">
      <c r="B280" s="69" t="s">
        <v>85</v>
      </c>
      <c r="C280" s="78" t="s">
        <v>86</v>
      </c>
      <c r="D280" s="301">
        <v>3.1</v>
      </c>
      <c r="E280" s="302">
        <v>3.1</v>
      </c>
      <c r="F280" s="295">
        <v>0</v>
      </c>
      <c r="G280" s="301">
        <v>3</v>
      </c>
      <c r="H280" s="302">
        <v>3</v>
      </c>
      <c r="I280" s="295">
        <v>0</v>
      </c>
      <c r="J280" s="301">
        <v>2</v>
      </c>
      <c r="K280" s="302">
        <v>2</v>
      </c>
      <c r="L280" s="295">
        <v>0</v>
      </c>
      <c r="M280" s="226"/>
    </row>
    <row r="281" spans="2:13" s="229" customFormat="1" ht="15.75" customHeight="1">
      <c r="B281" s="69"/>
      <c r="C281" s="78" t="s">
        <v>194</v>
      </c>
      <c r="D281" s="301">
        <v>3</v>
      </c>
      <c r="E281" s="302">
        <v>3.1</v>
      </c>
      <c r="F281" s="295">
        <v>0.10000000000000009</v>
      </c>
      <c r="G281" s="301">
        <v>3.2</v>
      </c>
      <c r="H281" s="302">
        <v>2.3</v>
      </c>
      <c r="I281" s="295">
        <v>-0.9000000000000004</v>
      </c>
      <c r="J281" s="301">
        <v>2</v>
      </c>
      <c r="K281" s="302">
        <v>2</v>
      </c>
      <c r="L281" s="295">
        <v>0</v>
      </c>
      <c r="M281" s="226"/>
    </row>
    <row r="282" spans="2:13" s="229" customFormat="1" ht="15.75" customHeight="1">
      <c r="B282" s="69"/>
      <c r="C282" s="78" t="s">
        <v>195</v>
      </c>
      <c r="D282" s="301">
        <v>3.2</v>
      </c>
      <c r="E282" s="302">
        <v>3.6</v>
      </c>
      <c r="F282" s="295">
        <v>0.3999999999999999</v>
      </c>
      <c r="G282" s="301">
        <v>3</v>
      </c>
      <c r="H282" s="302">
        <v>2.6</v>
      </c>
      <c r="I282" s="295">
        <v>-0.3999999999999999</v>
      </c>
      <c r="J282" s="301">
        <v>2.5</v>
      </c>
      <c r="K282" s="302">
        <v>2.5</v>
      </c>
      <c r="L282" s="295">
        <v>0</v>
      </c>
      <c r="M282" s="226"/>
    </row>
    <row r="283" spans="2:13" s="229" customFormat="1" ht="15.75" customHeight="1">
      <c r="B283" s="69"/>
      <c r="C283" s="78" t="s">
        <v>196</v>
      </c>
      <c r="D283" s="301">
        <v>3.4</v>
      </c>
      <c r="E283" s="302">
        <v>3.5</v>
      </c>
      <c r="F283" s="295">
        <v>0.10000000000000009</v>
      </c>
      <c r="G283" s="301">
        <v>3.2</v>
      </c>
      <c r="H283" s="302">
        <v>3.3</v>
      </c>
      <c r="I283" s="295">
        <v>0.09999999999999964</v>
      </c>
      <c r="J283" s="301" t="s">
        <v>27</v>
      </c>
      <c r="K283" s="302">
        <v>2</v>
      </c>
      <c r="L283" s="295" t="s">
        <v>27</v>
      </c>
      <c r="M283" s="226"/>
    </row>
    <row r="284" spans="2:13" s="229" customFormat="1" ht="15.75" customHeight="1">
      <c r="B284" s="69"/>
      <c r="C284" s="78" t="s">
        <v>197</v>
      </c>
      <c r="D284" s="301">
        <v>3.1</v>
      </c>
      <c r="E284" s="302">
        <v>3.3</v>
      </c>
      <c r="F284" s="295">
        <v>0.19999999999999973</v>
      </c>
      <c r="G284" s="301">
        <v>3.3</v>
      </c>
      <c r="H284" s="302">
        <v>2.8</v>
      </c>
      <c r="I284" s="295">
        <v>-0.5</v>
      </c>
      <c r="J284" s="301">
        <v>2.4</v>
      </c>
      <c r="K284" s="302">
        <v>2</v>
      </c>
      <c r="L284" s="295">
        <v>-0.3999999999999999</v>
      </c>
      <c r="M284" s="226"/>
    </row>
    <row r="285" spans="2:13" s="229" customFormat="1" ht="15.75" customHeight="1">
      <c r="B285" s="69"/>
      <c r="C285" s="78" t="s">
        <v>87</v>
      </c>
      <c r="D285" s="301">
        <v>3.3</v>
      </c>
      <c r="E285" s="302">
        <v>3.1</v>
      </c>
      <c r="F285" s="295">
        <v>-0.19999999999999973</v>
      </c>
      <c r="G285" s="301">
        <v>3</v>
      </c>
      <c r="H285" s="302">
        <v>2.8</v>
      </c>
      <c r="I285" s="295">
        <v>-0.20000000000000018</v>
      </c>
      <c r="J285" s="301">
        <v>2</v>
      </c>
      <c r="K285" s="302">
        <v>1.8</v>
      </c>
      <c r="L285" s="295">
        <v>-0.19999999999999996</v>
      </c>
      <c r="M285" s="226"/>
    </row>
    <row r="286" spans="2:13" s="229" customFormat="1" ht="15.75" customHeight="1">
      <c r="B286" s="69"/>
      <c r="C286" s="78" t="s">
        <v>198</v>
      </c>
      <c r="D286" s="301">
        <v>3.1</v>
      </c>
      <c r="E286" s="302">
        <v>3.3</v>
      </c>
      <c r="F286" s="295">
        <v>0.19999999999999973</v>
      </c>
      <c r="G286" s="301">
        <v>3.1</v>
      </c>
      <c r="H286" s="302">
        <v>3</v>
      </c>
      <c r="I286" s="295">
        <v>-0.10000000000000009</v>
      </c>
      <c r="J286" s="301">
        <v>2</v>
      </c>
      <c r="K286" s="302">
        <v>1.5</v>
      </c>
      <c r="L286" s="295">
        <v>-0.5</v>
      </c>
      <c r="M286" s="226"/>
    </row>
    <row r="287" spans="2:13" s="229" customFormat="1" ht="15.75" customHeight="1" thickBot="1">
      <c r="B287" s="71"/>
      <c r="C287" s="82" t="s">
        <v>88</v>
      </c>
      <c r="D287" s="303">
        <v>3.1</v>
      </c>
      <c r="E287" s="333">
        <v>3.1</v>
      </c>
      <c r="F287" s="305">
        <v>0</v>
      </c>
      <c r="G287" s="303">
        <v>3.3</v>
      </c>
      <c r="H287" s="333">
        <v>3.1</v>
      </c>
      <c r="I287" s="305">
        <v>-0.19999999999999973</v>
      </c>
      <c r="J287" s="303">
        <v>2</v>
      </c>
      <c r="K287" s="333">
        <v>2</v>
      </c>
      <c r="L287" s="305">
        <v>0</v>
      </c>
      <c r="M287" s="226"/>
    </row>
    <row r="288" spans="2:13" s="229" customFormat="1" ht="15.75" customHeight="1">
      <c r="B288" s="24"/>
      <c r="C288" s="24"/>
      <c r="D288" s="23"/>
      <c r="E288" s="23"/>
      <c r="F288" s="23"/>
      <c r="G288" s="23"/>
      <c r="H288" s="23"/>
      <c r="I288" s="23"/>
      <c r="J288" s="23"/>
      <c r="K288" s="23"/>
      <c r="L288" s="23"/>
      <c r="M288" s="226"/>
    </row>
    <row r="289" spans="2:13" s="229" customFormat="1" ht="15.75" customHeight="1">
      <c r="B289" s="342" t="s">
        <v>256</v>
      </c>
      <c r="C289" s="279"/>
      <c r="D289" s="338">
        <v>3.14</v>
      </c>
      <c r="E289" s="349">
        <v>3.24</v>
      </c>
      <c r="F289" s="340">
        <v>0.1</v>
      </c>
      <c r="G289" s="338">
        <v>3.01</v>
      </c>
      <c r="H289" s="349">
        <v>2.93</v>
      </c>
      <c r="I289" s="340">
        <v>-0.08</v>
      </c>
      <c r="J289" s="338">
        <v>2.29</v>
      </c>
      <c r="K289" s="349">
        <v>2.2</v>
      </c>
      <c r="L289" s="340">
        <v>-0.09</v>
      </c>
      <c r="M289" s="292"/>
    </row>
    <row r="290" spans="2:13" s="56" customFormat="1" ht="15.75" customHeight="1">
      <c r="B290" s="347" t="s">
        <v>292</v>
      </c>
      <c r="C290" s="348"/>
      <c r="D290" s="287">
        <v>3.06</v>
      </c>
      <c r="E290" s="350">
        <v>3.21</v>
      </c>
      <c r="F290" s="312">
        <v>0.1499999999999999</v>
      </c>
      <c r="G290" s="300">
        <v>2.89</v>
      </c>
      <c r="H290" s="350">
        <v>2.92</v>
      </c>
      <c r="I290" s="313">
        <v>0.029999999999999805</v>
      </c>
      <c r="J290" s="287">
        <v>2.35</v>
      </c>
      <c r="K290" s="350">
        <v>2.32</v>
      </c>
      <c r="L290" s="289">
        <v>-0.03000000000000025</v>
      </c>
      <c r="M290" s="58"/>
    </row>
    <row r="291" spans="2:13" s="56" customFormat="1" ht="13.5" customHeight="1">
      <c r="B291" s="59"/>
      <c r="C291" s="59"/>
      <c r="D291" s="217"/>
      <c r="E291" s="217"/>
      <c r="F291" s="337"/>
      <c r="G291" s="217"/>
      <c r="H291" s="217"/>
      <c r="I291" s="337"/>
      <c r="J291" s="217"/>
      <c r="K291" s="217"/>
      <c r="L291" s="217"/>
      <c r="M291" s="58"/>
    </row>
    <row r="292" spans="2:13" s="56" customFormat="1" ht="13.5" customHeight="1">
      <c r="B292" s="58" t="s">
        <v>293</v>
      </c>
      <c r="C292" s="59"/>
      <c r="D292" s="217"/>
      <c r="E292" s="217"/>
      <c r="F292" s="337"/>
      <c r="G292" s="217"/>
      <c r="H292" s="217"/>
      <c r="I292" s="337"/>
      <c r="J292" s="217"/>
      <c r="K292" s="217"/>
      <c r="L292" s="217"/>
      <c r="M292" s="58"/>
    </row>
    <row r="293" spans="2:13" s="229" customFormat="1" ht="15.75" customHeight="1">
      <c r="B293" s="24"/>
      <c r="C293" s="24"/>
      <c r="D293" s="23"/>
      <c r="E293" s="23"/>
      <c r="F293" s="23"/>
      <c r="G293" s="23"/>
      <c r="H293" s="23"/>
      <c r="I293" s="23"/>
      <c r="J293" s="23"/>
      <c r="K293" s="23"/>
      <c r="L293" s="23"/>
      <c r="M293" s="292"/>
    </row>
    <row r="294" spans="2:13" s="229" customFormat="1" ht="15.75" customHeight="1">
      <c r="B294" s="22" t="s">
        <v>93</v>
      </c>
      <c r="C294" s="22"/>
      <c r="D294" s="23"/>
      <c r="E294" s="23"/>
      <c r="F294" s="23"/>
      <c r="G294" s="23"/>
      <c r="H294" s="23"/>
      <c r="I294" s="23"/>
      <c r="J294" s="23"/>
      <c r="K294" s="23"/>
      <c r="L294" s="23"/>
      <c r="M294" s="292"/>
    </row>
    <row r="295" spans="2:13" s="229" customFormat="1" ht="15.75" customHeight="1" thickBot="1">
      <c r="B295" s="585" t="s">
        <v>94</v>
      </c>
      <c r="C295" s="586"/>
      <c r="D295" s="578" t="s">
        <v>42</v>
      </c>
      <c r="E295" s="579"/>
      <c r="F295" s="580"/>
      <c r="G295" s="578" t="s">
        <v>43</v>
      </c>
      <c r="H295" s="579"/>
      <c r="I295" s="580"/>
      <c r="J295" s="578" t="s">
        <v>44</v>
      </c>
      <c r="K295" s="579"/>
      <c r="L295" s="580"/>
      <c r="M295" s="292"/>
    </row>
    <row r="296" spans="2:13" s="229" customFormat="1" ht="42" customHeight="1">
      <c r="B296" s="587"/>
      <c r="C296" s="588"/>
      <c r="D296" s="271" t="s">
        <v>310</v>
      </c>
      <c r="E296" s="272" t="s">
        <v>311</v>
      </c>
      <c r="F296" s="273" t="s">
        <v>255</v>
      </c>
      <c r="G296" s="271" t="s">
        <v>310</v>
      </c>
      <c r="H296" s="272" t="s">
        <v>311</v>
      </c>
      <c r="I296" s="273" t="s">
        <v>255</v>
      </c>
      <c r="J296" s="271" t="s">
        <v>310</v>
      </c>
      <c r="K296" s="272" t="s">
        <v>311</v>
      </c>
      <c r="L296" s="273" t="s">
        <v>255</v>
      </c>
      <c r="M296" s="292"/>
    </row>
    <row r="297" spans="2:13" s="229" customFormat="1" ht="15.75" customHeight="1">
      <c r="B297" s="275" t="s">
        <v>45</v>
      </c>
      <c r="C297" s="276" t="s">
        <v>95</v>
      </c>
      <c r="D297" s="319">
        <v>3.3</v>
      </c>
      <c r="E297" s="320">
        <v>3.4</v>
      </c>
      <c r="F297" s="321">
        <v>0.10000000000000009</v>
      </c>
      <c r="G297" s="322">
        <v>3.2</v>
      </c>
      <c r="H297" s="320">
        <v>3</v>
      </c>
      <c r="I297" s="296">
        <v>-0.20000000000000018</v>
      </c>
      <c r="J297" s="321">
        <v>2.8</v>
      </c>
      <c r="K297" s="307">
        <v>2.7</v>
      </c>
      <c r="L297" s="296">
        <v>-0.09999999999999964</v>
      </c>
      <c r="M297" s="292"/>
    </row>
    <row r="298" spans="2:13" s="229" customFormat="1" ht="15.75" customHeight="1">
      <c r="B298" s="69" t="s">
        <v>46</v>
      </c>
      <c r="C298" s="70" t="s">
        <v>96</v>
      </c>
      <c r="D298" s="323">
        <v>3</v>
      </c>
      <c r="E298" s="324">
        <v>3.2</v>
      </c>
      <c r="F298" s="325">
        <v>0.20000000000000018</v>
      </c>
      <c r="G298" s="326">
        <v>2.9</v>
      </c>
      <c r="H298" s="324">
        <v>2.9</v>
      </c>
      <c r="I298" s="295">
        <v>0</v>
      </c>
      <c r="J298" s="325">
        <v>2.3</v>
      </c>
      <c r="K298" s="302">
        <v>2.2</v>
      </c>
      <c r="L298" s="295">
        <v>-0.09999999999999964</v>
      </c>
      <c r="M298" s="292"/>
    </row>
    <row r="299" spans="2:13" s="229" customFormat="1" ht="15.75" customHeight="1">
      <c r="B299" s="69" t="s">
        <v>53</v>
      </c>
      <c r="C299" s="70" t="s">
        <v>260</v>
      </c>
      <c r="D299" s="323">
        <v>3.2</v>
      </c>
      <c r="E299" s="324">
        <v>3.4</v>
      </c>
      <c r="F299" s="325">
        <v>0.19999999999999973</v>
      </c>
      <c r="G299" s="326">
        <v>3.1</v>
      </c>
      <c r="H299" s="324">
        <v>3</v>
      </c>
      <c r="I299" s="295">
        <v>-0.10000000000000009</v>
      </c>
      <c r="J299" s="325">
        <v>2.3</v>
      </c>
      <c r="K299" s="302">
        <v>2.2</v>
      </c>
      <c r="L299" s="295">
        <v>-0.09999999999999964</v>
      </c>
      <c r="M299" s="292"/>
    </row>
    <row r="300" spans="2:13" s="229" customFormat="1" ht="15.75" customHeight="1">
      <c r="B300" s="69" t="s">
        <v>57</v>
      </c>
      <c r="C300" s="70" t="s">
        <v>97</v>
      </c>
      <c r="D300" s="323">
        <v>3.1</v>
      </c>
      <c r="E300" s="324">
        <v>3.1</v>
      </c>
      <c r="F300" s="325">
        <v>0</v>
      </c>
      <c r="G300" s="326">
        <v>2.8</v>
      </c>
      <c r="H300" s="324">
        <v>2.8</v>
      </c>
      <c r="I300" s="295">
        <v>0</v>
      </c>
      <c r="J300" s="325">
        <v>2.3</v>
      </c>
      <c r="K300" s="302">
        <v>2.2</v>
      </c>
      <c r="L300" s="295">
        <v>-0.09999999999999964</v>
      </c>
      <c r="M300" s="292"/>
    </row>
    <row r="301" spans="2:13" s="229" customFormat="1" ht="15.75" customHeight="1">
      <c r="B301" s="69" t="s">
        <v>61</v>
      </c>
      <c r="C301" s="70" t="s">
        <v>98</v>
      </c>
      <c r="D301" s="323">
        <v>3.1</v>
      </c>
      <c r="E301" s="324">
        <v>3.2</v>
      </c>
      <c r="F301" s="325">
        <v>0.10000000000000009</v>
      </c>
      <c r="G301" s="326">
        <v>3</v>
      </c>
      <c r="H301" s="324">
        <v>2.9</v>
      </c>
      <c r="I301" s="295">
        <v>-0.10000000000000009</v>
      </c>
      <c r="J301" s="325">
        <v>2.1</v>
      </c>
      <c r="K301" s="302">
        <v>2.1</v>
      </c>
      <c r="L301" s="295">
        <v>0</v>
      </c>
      <c r="M301" s="292"/>
    </row>
    <row r="302" spans="2:13" s="229" customFormat="1" ht="15.75" customHeight="1">
      <c r="B302" s="69" t="s">
        <v>66</v>
      </c>
      <c r="C302" s="70" t="s">
        <v>99</v>
      </c>
      <c r="D302" s="323">
        <v>3.1</v>
      </c>
      <c r="E302" s="324">
        <v>3.2</v>
      </c>
      <c r="F302" s="325">
        <v>0.10000000000000009</v>
      </c>
      <c r="G302" s="326">
        <v>3</v>
      </c>
      <c r="H302" s="324">
        <v>3</v>
      </c>
      <c r="I302" s="295">
        <v>0</v>
      </c>
      <c r="J302" s="325">
        <v>2.1</v>
      </c>
      <c r="K302" s="302">
        <v>2.3</v>
      </c>
      <c r="L302" s="295">
        <v>0.19999999999999973</v>
      </c>
      <c r="M302" s="292"/>
    </row>
    <row r="303" spans="2:13" s="229" customFormat="1" ht="15.75" customHeight="1">
      <c r="B303" s="69" t="s">
        <v>74</v>
      </c>
      <c r="C303" s="70" t="s">
        <v>100</v>
      </c>
      <c r="D303" s="323">
        <v>3</v>
      </c>
      <c r="E303" s="324">
        <v>3.1</v>
      </c>
      <c r="F303" s="325">
        <v>0.10000000000000009</v>
      </c>
      <c r="G303" s="326">
        <v>3</v>
      </c>
      <c r="H303" s="324">
        <v>3</v>
      </c>
      <c r="I303" s="295">
        <v>0</v>
      </c>
      <c r="J303" s="325">
        <v>2</v>
      </c>
      <c r="K303" s="302">
        <v>1.9</v>
      </c>
      <c r="L303" s="295">
        <v>-0.10000000000000009</v>
      </c>
      <c r="M303" s="292"/>
    </row>
    <row r="304" spans="2:13" s="229" customFormat="1" ht="15.75" customHeight="1">
      <c r="B304" s="69" t="s">
        <v>80</v>
      </c>
      <c r="C304" s="70" t="s">
        <v>98</v>
      </c>
      <c r="D304" s="323">
        <v>3.2</v>
      </c>
      <c r="E304" s="324">
        <v>3.2</v>
      </c>
      <c r="F304" s="325">
        <v>0</v>
      </c>
      <c r="G304" s="326">
        <v>3</v>
      </c>
      <c r="H304" s="324">
        <v>3</v>
      </c>
      <c r="I304" s="295">
        <v>0</v>
      </c>
      <c r="J304" s="325">
        <v>2.3</v>
      </c>
      <c r="K304" s="302">
        <v>2</v>
      </c>
      <c r="L304" s="295">
        <v>-0.2999999999999998</v>
      </c>
      <c r="M304" s="292"/>
    </row>
    <row r="305" spans="2:13" s="229" customFormat="1" ht="15.75" customHeight="1" thickBot="1">
      <c r="B305" s="71" t="s">
        <v>85</v>
      </c>
      <c r="C305" s="72" t="s">
        <v>261</v>
      </c>
      <c r="D305" s="327">
        <v>3.2</v>
      </c>
      <c r="E305" s="328">
        <v>3.3</v>
      </c>
      <c r="F305" s="329">
        <v>0.09999999999999964</v>
      </c>
      <c r="G305" s="330">
        <v>3.1</v>
      </c>
      <c r="H305" s="328">
        <v>2.9</v>
      </c>
      <c r="I305" s="305">
        <v>-0.20000000000000018</v>
      </c>
      <c r="J305" s="329">
        <v>2.2</v>
      </c>
      <c r="K305" s="333">
        <v>2</v>
      </c>
      <c r="L305" s="305">
        <v>-0.20000000000000018</v>
      </c>
      <c r="M305" s="292"/>
    </row>
    <row r="306" spans="2:13" s="229" customFormat="1" ht="13.5" customHeight="1"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6"/>
    </row>
    <row r="307" spans="2:13" ht="13.5" customHeight="1">
      <c r="B307" s="233" t="s">
        <v>101</v>
      </c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7"/>
    </row>
    <row r="308" spans="2:13" ht="13.5" customHeight="1">
      <c r="B308" s="234" t="s">
        <v>102</v>
      </c>
      <c r="C308" s="22" t="s">
        <v>204</v>
      </c>
      <c r="D308" s="139"/>
      <c r="E308" s="139"/>
      <c r="F308" s="139"/>
      <c r="G308" s="139"/>
      <c r="H308" s="139"/>
      <c r="I308" s="139"/>
      <c r="J308" s="139"/>
      <c r="K308" s="139"/>
      <c r="L308" s="139"/>
      <c r="M308" s="227"/>
    </row>
    <row r="309" spans="2:13" ht="13.5" customHeight="1">
      <c r="B309" s="22"/>
      <c r="C309" s="22" t="s">
        <v>205</v>
      </c>
      <c r="D309" s="22"/>
      <c r="E309" s="22"/>
      <c r="F309" s="22"/>
      <c r="G309" s="22"/>
      <c r="H309" s="22"/>
      <c r="I309" s="22"/>
      <c r="J309" s="22"/>
      <c r="K309" s="22"/>
      <c r="L309" s="22"/>
      <c r="M309" s="227"/>
    </row>
    <row r="310" spans="2:13" ht="13.5" customHeight="1">
      <c r="B310" s="234" t="s">
        <v>103</v>
      </c>
      <c r="C310" s="22" t="s">
        <v>206</v>
      </c>
      <c r="D310" s="22"/>
      <c r="E310" s="22"/>
      <c r="F310" s="22"/>
      <c r="G310" s="22"/>
      <c r="H310" s="22"/>
      <c r="I310" s="22"/>
      <c r="J310" s="22"/>
      <c r="K310" s="22"/>
      <c r="L310" s="22"/>
      <c r="M310" s="227"/>
    </row>
    <row r="311" spans="2:13" ht="13.5" customHeight="1">
      <c r="B311" s="22"/>
      <c r="C311" s="22" t="s">
        <v>173</v>
      </c>
      <c r="D311" s="22"/>
      <c r="E311" s="22"/>
      <c r="F311" s="22"/>
      <c r="G311" s="22"/>
      <c r="H311" s="22"/>
      <c r="I311" s="22"/>
      <c r="J311" s="22"/>
      <c r="K311" s="22"/>
      <c r="L311" s="22"/>
      <c r="M311" s="227"/>
    </row>
    <row r="312" spans="2:13" ht="13.5" customHeight="1">
      <c r="B312" s="234" t="s">
        <v>104</v>
      </c>
      <c r="C312" s="22" t="s">
        <v>207</v>
      </c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2"/>
      <c r="C313" s="22" t="s">
        <v>208</v>
      </c>
      <c r="D313" s="22"/>
      <c r="E313" s="22"/>
      <c r="F313" s="22"/>
      <c r="G313" s="22"/>
      <c r="H313" s="22"/>
      <c r="I313" s="22"/>
      <c r="J313" s="22"/>
      <c r="K313" s="22"/>
      <c r="L313" s="22"/>
      <c r="M313" s="227"/>
    </row>
    <row r="314" spans="2:13" ht="13.5" customHeight="1"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7"/>
    </row>
    <row r="315" spans="2:13" ht="17.25" customHeight="1"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90" t="s">
        <v>216</v>
      </c>
      <c r="M315" s="227"/>
    </row>
    <row r="316" spans="2:13" s="229" customFormat="1" ht="27" customHeight="1">
      <c r="B316" s="120" t="s">
        <v>183</v>
      </c>
      <c r="C316" s="226"/>
      <c r="D316" s="226"/>
      <c r="E316" s="226"/>
      <c r="F316" s="226"/>
      <c r="G316" s="226"/>
      <c r="H316" s="226"/>
      <c r="I316" s="226"/>
      <c r="J316" s="230"/>
      <c r="K316" s="230"/>
      <c r="L316" s="230"/>
      <c r="M316" s="230"/>
    </row>
    <row r="317" spans="2:13" s="229" customFormat="1" ht="15.75" customHeight="1" thickBot="1">
      <c r="B317" s="581" t="s">
        <v>40</v>
      </c>
      <c r="C317" s="583" t="s">
        <v>41</v>
      </c>
      <c r="D317" s="116" t="s">
        <v>42</v>
      </c>
      <c r="E317" s="116"/>
      <c r="F317" s="116"/>
      <c r="G317" s="116" t="s">
        <v>43</v>
      </c>
      <c r="H317" s="116"/>
      <c r="I317" s="116"/>
      <c r="J317" s="116" t="s">
        <v>44</v>
      </c>
      <c r="K317" s="115"/>
      <c r="L317" s="74"/>
      <c r="M317" s="226"/>
    </row>
    <row r="318" spans="2:13" s="229" customFormat="1" ht="42" customHeight="1">
      <c r="B318" s="582"/>
      <c r="C318" s="584"/>
      <c r="D318" s="271" t="s">
        <v>310</v>
      </c>
      <c r="E318" s="272" t="s">
        <v>311</v>
      </c>
      <c r="F318" s="273" t="s">
        <v>255</v>
      </c>
      <c r="G318" s="271" t="s">
        <v>310</v>
      </c>
      <c r="H318" s="272" t="s">
        <v>311</v>
      </c>
      <c r="I318" s="273" t="s">
        <v>255</v>
      </c>
      <c r="J318" s="271" t="s">
        <v>310</v>
      </c>
      <c r="K318" s="272" t="s">
        <v>311</v>
      </c>
      <c r="L318" s="273" t="s">
        <v>255</v>
      </c>
      <c r="M318" s="226"/>
    </row>
    <row r="319" spans="2:13" s="229" customFormat="1" ht="15.75" customHeight="1">
      <c r="B319" s="71" t="s">
        <v>45</v>
      </c>
      <c r="C319" s="82" t="s">
        <v>45</v>
      </c>
      <c r="D319" s="331">
        <v>3.4</v>
      </c>
      <c r="E319" s="332">
        <v>3.4</v>
      </c>
      <c r="F319" s="294">
        <v>0</v>
      </c>
      <c r="G319" s="331">
        <v>3.2</v>
      </c>
      <c r="H319" s="332">
        <v>3.1</v>
      </c>
      <c r="I319" s="294">
        <v>-0.10000000000000009</v>
      </c>
      <c r="J319" s="308">
        <v>2.6</v>
      </c>
      <c r="K319" s="332">
        <v>2.7</v>
      </c>
      <c r="L319" s="294">
        <v>0.10000000000000009</v>
      </c>
      <c r="M319" s="226"/>
    </row>
    <row r="320" spans="2:13" s="229" customFormat="1" ht="15.75" customHeight="1">
      <c r="B320" s="69" t="s">
        <v>46</v>
      </c>
      <c r="C320" s="78" t="s">
        <v>47</v>
      </c>
      <c r="D320" s="301">
        <v>3.1</v>
      </c>
      <c r="E320" s="302">
        <v>3.4</v>
      </c>
      <c r="F320" s="295">
        <v>0.2999999999999998</v>
      </c>
      <c r="G320" s="301">
        <v>3.2</v>
      </c>
      <c r="H320" s="302">
        <v>3.2</v>
      </c>
      <c r="I320" s="295">
        <v>0</v>
      </c>
      <c r="J320" s="306">
        <v>2.6</v>
      </c>
      <c r="K320" s="302">
        <v>2.6</v>
      </c>
      <c r="L320" s="295">
        <v>0</v>
      </c>
      <c r="M320" s="226"/>
    </row>
    <row r="321" spans="2:13" s="229" customFormat="1" ht="15.75" customHeight="1">
      <c r="B321" s="69"/>
      <c r="C321" s="78" t="s">
        <v>48</v>
      </c>
      <c r="D321" s="301">
        <v>3.1</v>
      </c>
      <c r="E321" s="302">
        <v>3.2</v>
      </c>
      <c r="F321" s="295">
        <v>0.10000000000000009</v>
      </c>
      <c r="G321" s="301">
        <v>3.2</v>
      </c>
      <c r="H321" s="302">
        <v>3.3</v>
      </c>
      <c r="I321" s="295">
        <v>0.09999999999999964</v>
      </c>
      <c r="J321" s="301">
        <v>2.8</v>
      </c>
      <c r="K321" s="302">
        <v>2.4</v>
      </c>
      <c r="L321" s="295">
        <v>-0.3999999999999999</v>
      </c>
      <c r="M321" s="226"/>
    </row>
    <row r="322" spans="2:17" s="229" customFormat="1" ht="15.75" customHeight="1">
      <c r="B322" s="69"/>
      <c r="C322" s="78" t="s">
        <v>49</v>
      </c>
      <c r="D322" s="301">
        <v>3.3</v>
      </c>
      <c r="E322" s="302">
        <v>3.2</v>
      </c>
      <c r="F322" s="295">
        <v>-0.09999999999999964</v>
      </c>
      <c r="G322" s="301">
        <v>3.1</v>
      </c>
      <c r="H322" s="302">
        <v>3.1</v>
      </c>
      <c r="I322" s="295">
        <v>0</v>
      </c>
      <c r="J322" s="301">
        <v>2.2</v>
      </c>
      <c r="K322" s="302">
        <v>2.4</v>
      </c>
      <c r="L322" s="295">
        <v>0.19999999999999973</v>
      </c>
      <c r="M322" s="226"/>
      <c r="N322" s="232"/>
      <c r="O322" s="232"/>
      <c r="P322" s="232"/>
      <c r="Q322" s="232"/>
    </row>
    <row r="323" spans="2:17" s="229" customFormat="1" ht="15.75" customHeight="1">
      <c r="B323" s="69"/>
      <c r="C323" s="78" t="s">
        <v>50</v>
      </c>
      <c r="D323" s="301">
        <v>3.2</v>
      </c>
      <c r="E323" s="302">
        <v>3.2</v>
      </c>
      <c r="F323" s="295">
        <v>0</v>
      </c>
      <c r="G323" s="301">
        <v>2.9</v>
      </c>
      <c r="H323" s="302">
        <v>3.2</v>
      </c>
      <c r="I323" s="295">
        <v>0.30000000000000027</v>
      </c>
      <c r="J323" s="301">
        <v>2.2</v>
      </c>
      <c r="K323" s="302">
        <v>2</v>
      </c>
      <c r="L323" s="295">
        <v>-0.20000000000000018</v>
      </c>
      <c r="M323" s="226"/>
      <c r="N323" s="187"/>
      <c r="O323" s="187"/>
      <c r="P323" s="187"/>
      <c r="Q323" s="187"/>
    </row>
    <row r="324" spans="2:17" s="229" customFormat="1" ht="15.75" customHeight="1">
      <c r="B324" s="69"/>
      <c r="C324" s="78" t="s">
        <v>51</v>
      </c>
      <c r="D324" s="301">
        <v>3.1</v>
      </c>
      <c r="E324" s="302">
        <v>3.2</v>
      </c>
      <c r="F324" s="295">
        <v>0.10000000000000009</v>
      </c>
      <c r="G324" s="301">
        <v>3.2</v>
      </c>
      <c r="H324" s="302">
        <v>3.4</v>
      </c>
      <c r="I324" s="295">
        <v>0.19999999999999973</v>
      </c>
      <c r="J324" s="301">
        <v>2.6</v>
      </c>
      <c r="K324" s="302">
        <v>2.7</v>
      </c>
      <c r="L324" s="295">
        <v>0.10000000000000009</v>
      </c>
      <c r="M324" s="226"/>
      <c r="N324" s="187"/>
      <c r="O324" s="187"/>
      <c r="P324" s="187"/>
      <c r="Q324" s="187"/>
    </row>
    <row r="325" spans="2:17" s="229" customFormat="1" ht="15.75" customHeight="1">
      <c r="B325" s="71"/>
      <c r="C325" s="82" t="s">
        <v>52</v>
      </c>
      <c r="D325" s="301">
        <v>3.1</v>
      </c>
      <c r="E325" s="302">
        <v>3.2</v>
      </c>
      <c r="F325" s="295">
        <v>0.10000000000000009</v>
      </c>
      <c r="G325" s="301">
        <v>2.7</v>
      </c>
      <c r="H325" s="302">
        <v>2.7</v>
      </c>
      <c r="I325" s="295">
        <v>0</v>
      </c>
      <c r="J325" s="303">
        <v>2.2</v>
      </c>
      <c r="K325" s="302">
        <v>2</v>
      </c>
      <c r="L325" s="295">
        <v>-0.20000000000000018</v>
      </c>
      <c r="M325" s="226"/>
      <c r="N325" s="187"/>
      <c r="O325" s="187"/>
      <c r="P325" s="187"/>
      <c r="Q325" s="187"/>
    </row>
    <row r="326" spans="2:17" s="229" customFormat="1" ht="15.75" customHeight="1">
      <c r="B326" s="69" t="s">
        <v>53</v>
      </c>
      <c r="C326" s="78" t="s">
        <v>188</v>
      </c>
      <c r="D326" s="306">
        <v>3.3</v>
      </c>
      <c r="E326" s="307">
        <v>3.4</v>
      </c>
      <c r="F326" s="296">
        <v>0.10000000000000009</v>
      </c>
      <c r="G326" s="306">
        <v>3.3</v>
      </c>
      <c r="H326" s="307">
        <v>3</v>
      </c>
      <c r="I326" s="296">
        <v>-0.2999999999999998</v>
      </c>
      <c r="J326" s="306">
        <v>2.5</v>
      </c>
      <c r="K326" s="307">
        <v>2</v>
      </c>
      <c r="L326" s="296">
        <v>-0.5</v>
      </c>
      <c r="M326" s="226"/>
      <c r="N326" s="232"/>
      <c r="O326" s="232"/>
      <c r="P326" s="232"/>
      <c r="Q326" s="232"/>
    </row>
    <row r="327" spans="2:17" s="229" customFormat="1" ht="15.75" customHeight="1">
      <c r="B327" s="69"/>
      <c r="C327" s="78" t="s">
        <v>54</v>
      </c>
      <c r="D327" s="301">
        <v>3.2</v>
      </c>
      <c r="E327" s="302">
        <v>3.6</v>
      </c>
      <c r="F327" s="295">
        <v>0.3999999999999999</v>
      </c>
      <c r="G327" s="301">
        <v>3.2</v>
      </c>
      <c r="H327" s="302">
        <v>3</v>
      </c>
      <c r="I327" s="295">
        <v>-0.20000000000000018</v>
      </c>
      <c r="J327" s="301">
        <v>2.2</v>
      </c>
      <c r="K327" s="302">
        <v>2.1</v>
      </c>
      <c r="L327" s="295">
        <v>-0.10000000000000009</v>
      </c>
      <c r="M327" s="226"/>
      <c r="N327" s="232"/>
      <c r="O327" s="232"/>
      <c r="P327" s="232"/>
      <c r="Q327" s="232"/>
    </row>
    <row r="328" spans="2:17" s="229" customFormat="1" ht="15.75" customHeight="1">
      <c r="B328" s="69"/>
      <c r="C328" s="78" t="s">
        <v>189</v>
      </c>
      <c r="D328" s="301">
        <v>3</v>
      </c>
      <c r="E328" s="302">
        <v>3.1</v>
      </c>
      <c r="F328" s="295">
        <v>0.10000000000000009</v>
      </c>
      <c r="G328" s="301">
        <v>3.1</v>
      </c>
      <c r="H328" s="302">
        <v>2.8</v>
      </c>
      <c r="I328" s="295">
        <v>-0.30000000000000027</v>
      </c>
      <c r="J328" s="301">
        <v>2.6</v>
      </c>
      <c r="K328" s="302">
        <v>2.3</v>
      </c>
      <c r="L328" s="295">
        <v>-0.30000000000000027</v>
      </c>
      <c r="M328" s="226"/>
      <c r="N328" s="232"/>
      <c r="O328" s="232"/>
      <c r="P328" s="232"/>
      <c r="Q328" s="232"/>
    </row>
    <row r="329" spans="2:17" s="229" customFormat="1" ht="15.75" customHeight="1">
      <c r="B329" s="69"/>
      <c r="C329" s="78" t="s">
        <v>190</v>
      </c>
      <c r="D329" s="301">
        <v>3.1</v>
      </c>
      <c r="E329" s="302">
        <v>3.3</v>
      </c>
      <c r="F329" s="295">
        <v>0.19999999999999973</v>
      </c>
      <c r="G329" s="301">
        <v>2.9</v>
      </c>
      <c r="H329" s="302">
        <v>2.9</v>
      </c>
      <c r="I329" s="295">
        <v>0</v>
      </c>
      <c r="J329" s="301">
        <v>2</v>
      </c>
      <c r="K329" s="302">
        <v>2</v>
      </c>
      <c r="L329" s="295">
        <v>0</v>
      </c>
      <c r="M329" s="226"/>
      <c r="N329" s="232"/>
      <c r="O329" s="232"/>
      <c r="P329" s="232"/>
      <c r="Q329" s="232"/>
    </row>
    <row r="330" spans="2:17" s="229" customFormat="1" ht="15.75" customHeight="1">
      <c r="B330" s="69"/>
      <c r="C330" s="78" t="s">
        <v>191</v>
      </c>
      <c r="D330" s="301">
        <v>3.2</v>
      </c>
      <c r="E330" s="302">
        <v>3.2</v>
      </c>
      <c r="F330" s="295">
        <v>0</v>
      </c>
      <c r="G330" s="301">
        <v>2.6</v>
      </c>
      <c r="H330" s="302">
        <v>2.7</v>
      </c>
      <c r="I330" s="295">
        <v>0.10000000000000009</v>
      </c>
      <c r="J330" s="301">
        <v>2.8</v>
      </c>
      <c r="K330" s="302">
        <v>2.4</v>
      </c>
      <c r="L330" s="295">
        <v>-0.3999999999999999</v>
      </c>
      <c r="M330" s="226"/>
      <c r="N330" s="232"/>
      <c r="O330" s="232"/>
      <c r="P330" s="232"/>
      <c r="Q330" s="232"/>
    </row>
    <row r="331" spans="2:17" s="229" customFormat="1" ht="15.75" customHeight="1">
      <c r="B331" s="69"/>
      <c r="C331" s="78" t="s">
        <v>55</v>
      </c>
      <c r="D331" s="301">
        <v>3.3</v>
      </c>
      <c r="E331" s="302">
        <v>3.4</v>
      </c>
      <c r="F331" s="295">
        <v>0.10000000000000009</v>
      </c>
      <c r="G331" s="301">
        <v>3.2</v>
      </c>
      <c r="H331" s="302">
        <v>3.2</v>
      </c>
      <c r="I331" s="295">
        <v>0</v>
      </c>
      <c r="J331" s="301">
        <v>2.3</v>
      </c>
      <c r="K331" s="302">
        <v>2.1</v>
      </c>
      <c r="L331" s="295">
        <v>-0.19999999999999973</v>
      </c>
      <c r="M331" s="226"/>
      <c r="N331" s="232"/>
      <c r="O331" s="232"/>
      <c r="P331" s="232"/>
      <c r="Q331" s="232"/>
    </row>
    <row r="332" spans="2:17" s="229" customFormat="1" ht="15.75" customHeight="1">
      <c r="B332" s="69"/>
      <c r="C332" s="78" t="s">
        <v>192</v>
      </c>
      <c r="D332" s="301">
        <v>3.2</v>
      </c>
      <c r="E332" s="302">
        <v>3.2</v>
      </c>
      <c r="F332" s="295">
        <v>0</v>
      </c>
      <c r="G332" s="301">
        <v>2.7</v>
      </c>
      <c r="H332" s="302">
        <v>2.8</v>
      </c>
      <c r="I332" s="295">
        <v>0.09999999999999964</v>
      </c>
      <c r="J332" s="301">
        <v>2.2</v>
      </c>
      <c r="K332" s="302">
        <v>1.8</v>
      </c>
      <c r="L332" s="295">
        <v>-0.40000000000000013</v>
      </c>
      <c r="M332" s="226"/>
      <c r="N332" s="232"/>
      <c r="O332" s="232"/>
      <c r="P332" s="232"/>
      <c r="Q332" s="232"/>
    </row>
    <row r="333" spans="2:17" s="229" customFormat="1" ht="15.75" customHeight="1">
      <c r="B333" s="69"/>
      <c r="C333" s="78" t="s">
        <v>56</v>
      </c>
      <c r="D333" s="301">
        <v>3</v>
      </c>
      <c r="E333" s="302">
        <v>3</v>
      </c>
      <c r="F333" s="295">
        <v>0</v>
      </c>
      <c r="G333" s="301">
        <v>3</v>
      </c>
      <c r="H333" s="302">
        <v>2.8</v>
      </c>
      <c r="I333" s="295">
        <v>-0.20000000000000018</v>
      </c>
      <c r="J333" s="301">
        <v>1.8</v>
      </c>
      <c r="K333" s="302">
        <v>1.9</v>
      </c>
      <c r="L333" s="295">
        <v>0.09999999999999987</v>
      </c>
      <c r="M333" s="226"/>
      <c r="N333" s="232"/>
      <c r="O333" s="232"/>
      <c r="P333" s="232"/>
      <c r="Q333" s="232"/>
    </row>
    <row r="334" spans="2:17" s="229" customFormat="1" ht="15.75" customHeight="1">
      <c r="B334" s="71"/>
      <c r="C334" s="82" t="s">
        <v>193</v>
      </c>
      <c r="D334" s="303">
        <v>3.1</v>
      </c>
      <c r="E334" s="304">
        <v>3.2</v>
      </c>
      <c r="F334" s="305">
        <v>0.10000000000000009</v>
      </c>
      <c r="G334" s="303">
        <v>2.5</v>
      </c>
      <c r="H334" s="304">
        <v>2.5</v>
      </c>
      <c r="I334" s="305">
        <v>0</v>
      </c>
      <c r="J334" s="303">
        <v>1.8</v>
      </c>
      <c r="K334" s="304">
        <v>1.9</v>
      </c>
      <c r="L334" s="305">
        <v>0.09999999999999987</v>
      </c>
      <c r="M334" s="226"/>
      <c r="N334" s="187"/>
      <c r="O334" s="187"/>
      <c r="P334" s="187"/>
      <c r="Q334" s="188"/>
    </row>
    <row r="335" spans="2:17" s="229" customFormat="1" ht="15.75" customHeight="1">
      <c r="B335" s="69" t="s">
        <v>57</v>
      </c>
      <c r="C335" s="78" t="s">
        <v>58</v>
      </c>
      <c r="D335" s="306">
        <v>3.1</v>
      </c>
      <c r="E335" s="307">
        <v>3</v>
      </c>
      <c r="F335" s="296">
        <v>-0.10000000000000009</v>
      </c>
      <c r="G335" s="306">
        <v>2.6</v>
      </c>
      <c r="H335" s="307">
        <v>2.5</v>
      </c>
      <c r="I335" s="296">
        <v>-0.10000000000000009</v>
      </c>
      <c r="J335" s="306">
        <v>2.1</v>
      </c>
      <c r="K335" s="307">
        <v>2</v>
      </c>
      <c r="L335" s="296">
        <v>-0.10000000000000009</v>
      </c>
      <c r="M335" s="226"/>
      <c r="N335" s="187"/>
      <c r="O335" s="187"/>
      <c r="P335" s="187"/>
      <c r="Q335" s="188"/>
    </row>
    <row r="336" spans="2:17" s="229" customFormat="1" ht="15.75" customHeight="1">
      <c r="B336" s="69"/>
      <c r="C336" s="78" t="s">
        <v>59</v>
      </c>
      <c r="D336" s="301">
        <v>3.1</v>
      </c>
      <c r="E336" s="302">
        <v>3.2</v>
      </c>
      <c r="F336" s="295">
        <v>0.10000000000000009</v>
      </c>
      <c r="G336" s="301">
        <v>3</v>
      </c>
      <c r="H336" s="302">
        <v>2.9</v>
      </c>
      <c r="I336" s="295">
        <v>-0.10000000000000009</v>
      </c>
      <c r="J336" s="301">
        <v>2.3</v>
      </c>
      <c r="K336" s="302">
        <v>2.3</v>
      </c>
      <c r="L336" s="295">
        <v>0</v>
      </c>
      <c r="M336" s="226"/>
      <c r="N336" s="187"/>
      <c r="O336" s="187"/>
      <c r="P336" s="187"/>
      <c r="Q336" s="188"/>
    </row>
    <row r="337" spans="2:13" s="229" customFormat="1" ht="15.75" customHeight="1">
      <c r="B337" s="71"/>
      <c r="C337" s="82" t="s">
        <v>60</v>
      </c>
      <c r="D337" s="303">
        <v>3.2</v>
      </c>
      <c r="E337" s="304">
        <v>3.4</v>
      </c>
      <c r="F337" s="305">
        <v>0.19999999999999973</v>
      </c>
      <c r="G337" s="303">
        <v>3.6</v>
      </c>
      <c r="H337" s="304">
        <v>3.6</v>
      </c>
      <c r="I337" s="305">
        <v>0</v>
      </c>
      <c r="J337" s="303">
        <v>2.8</v>
      </c>
      <c r="K337" s="304">
        <v>2.8</v>
      </c>
      <c r="L337" s="305">
        <v>0</v>
      </c>
      <c r="M337" s="226"/>
    </row>
    <row r="338" spans="2:13" s="229" customFormat="1" ht="15.75" customHeight="1">
      <c r="B338" s="69" t="s">
        <v>61</v>
      </c>
      <c r="C338" s="78" t="s">
        <v>62</v>
      </c>
      <c r="D338" s="306">
        <v>3.1</v>
      </c>
      <c r="E338" s="307">
        <v>3.1</v>
      </c>
      <c r="F338" s="296">
        <v>0</v>
      </c>
      <c r="G338" s="306">
        <v>2.9</v>
      </c>
      <c r="H338" s="307">
        <v>2.9</v>
      </c>
      <c r="I338" s="296">
        <v>0</v>
      </c>
      <c r="J338" s="306">
        <v>2</v>
      </c>
      <c r="K338" s="307">
        <v>2</v>
      </c>
      <c r="L338" s="296">
        <v>0</v>
      </c>
      <c r="M338" s="226"/>
    </row>
    <row r="339" spans="2:13" s="229" customFormat="1" ht="15.75" customHeight="1">
      <c r="B339" s="69"/>
      <c r="C339" s="78" t="s">
        <v>63</v>
      </c>
      <c r="D339" s="301">
        <v>3.1</v>
      </c>
      <c r="E339" s="302">
        <v>3</v>
      </c>
      <c r="F339" s="295">
        <v>-0.10000000000000009</v>
      </c>
      <c r="G339" s="301">
        <v>2.9</v>
      </c>
      <c r="H339" s="302">
        <v>2.7</v>
      </c>
      <c r="I339" s="295">
        <v>-0.19999999999999973</v>
      </c>
      <c r="J339" s="301">
        <v>2.3</v>
      </c>
      <c r="K339" s="302">
        <v>2</v>
      </c>
      <c r="L339" s="295">
        <v>-0.2999999999999998</v>
      </c>
      <c r="M339" s="226"/>
    </row>
    <row r="340" spans="2:13" s="229" customFormat="1" ht="15.75" customHeight="1">
      <c r="B340" s="69"/>
      <c r="C340" s="78" t="s">
        <v>64</v>
      </c>
      <c r="D340" s="301">
        <v>3.1</v>
      </c>
      <c r="E340" s="302">
        <v>3.2</v>
      </c>
      <c r="F340" s="295">
        <v>0.10000000000000009</v>
      </c>
      <c r="G340" s="301">
        <v>2.9</v>
      </c>
      <c r="H340" s="302">
        <v>2.6</v>
      </c>
      <c r="I340" s="295">
        <v>-0.2999999999999998</v>
      </c>
      <c r="J340" s="301">
        <v>1.8</v>
      </c>
      <c r="K340" s="302">
        <v>1.8</v>
      </c>
      <c r="L340" s="295">
        <v>0</v>
      </c>
      <c r="M340" s="226"/>
    </row>
    <row r="341" spans="2:13" s="229" customFormat="1" ht="15.75" customHeight="1">
      <c r="B341" s="71"/>
      <c r="C341" s="82" t="s">
        <v>65</v>
      </c>
      <c r="D341" s="303">
        <v>3.1</v>
      </c>
      <c r="E341" s="304">
        <v>3.2</v>
      </c>
      <c r="F341" s="305">
        <v>0.10000000000000009</v>
      </c>
      <c r="G341" s="303">
        <v>2.9</v>
      </c>
      <c r="H341" s="304">
        <v>2.8</v>
      </c>
      <c r="I341" s="305">
        <v>-0.10000000000000009</v>
      </c>
      <c r="J341" s="303">
        <v>1.8</v>
      </c>
      <c r="K341" s="304">
        <v>2</v>
      </c>
      <c r="L341" s="305">
        <v>0.19999999999999996</v>
      </c>
      <c r="M341" s="226"/>
    </row>
    <row r="342" spans="2:13" s="229" customFormat="1" ht="15.75" customHeight="1">
      <c r="B342" s="69" t="s">
        <v>66</v>
      </c>
      <c r="C342" s="78" t="s">
        <v>67</v>
      </c>
      <c r="D342" s="306">
        <v>3.2</v>
      </c>
      <c r="E342" s="307">
        <v>3.4</v>
      </c>
      <c r="F342" s="296">
        <v>0.19999999999999973</v>
      </c>
      <c r="G342" s="306">
        <v>3.6</v>
      </c>
      <c r="H342" s="307">
        <v>3.7</v>
      </c>
      <c r="I342" s="296">
        <v>0.10000000000000009</v>
      </c>
      <c r="J342" s="306">
        <v>3</v>
      </c>
      <c r="K342" s="307">
        <v>3</v>
      </c>
      <c r="L342" s="296">
        <v>0</v>
      </c>
      <c r="M342" s="226"/>
    </row>
    <row r="343" spans="2:13" s="229" customFormat="1" ht="15.75" customHeight="1">
      <c r="B343" s="69"/>
      <c r="C343" s="78" t="s">
        <v>68</v>
      </c>
      <c r="D343" s="301">
        <v>3</v>
      </c>
      <c r="E343" s="302">
        <v>3.3</v>
      </c>
      <c r="F343" s="295">
        <v>0.2999999999999998</v>
      </c>
      <c r="G343" s="301">
        <v>2</v>
      </c>
      <c r="H343" s="302">
        <v>2.8</v>
      </c>
      <c r="I343" s="295">
        <v>0.7999999999999998</v>
      </c>
      <c r="J343" s="301">
        <v>1.5</v>
      </c>
      <c r="K343" s="302">
        <v>2.3</v>
      </c>
      <c r="L343" s="295">
        <v>0.7999999999999998</v>
      </c>
      <c r="M343" s="226"/>
    </row>
    <row r="344" spans="2:13" s="229" customFormat="1" ht="15.75" customHeight="1">
      <c r="B344" s="69"/>
      <c r="C344" s="78" t="s">
        <v>69</v>
      </c>
      <c r="D344" s="301">
        <v>3</v>
      </c>
      <c r="E344" s="302">
        <v>3.1</v>
      </c>
      <c r="F344" s="295">
        <v>0.10000000000000009</v>
      </c>
      <c r="G344" s="301">
        <v>2.6</v>
      </c>
      <c r="H344" s="302">
        <v>2.7</v>
      </c>
      <c r="I344" s="295">
        <v>0.10000000000000009</v>
      </c>
      <c r="J344" s="301">
        <v>1.8</v>
      </c>
      <c r="K344" s="302">
        <v>2</v>
      </c>
      <c r="L344" s="295">
        <v>0.19999999999999996</v>
      </c>
      <c r="M344" s="226"/>
    </row>
    <row r="345" spans="2:13" s="229" customFormat="1" ht="15.75" customHeight="1">
      <c r="B345" s="69"/>
      <c r="C345" s="78" t="s">
        <v>70</v>
      </c>
      <c r="D345" s="301">
        <v>3.3</v>
      </c>
      <c r="E345" s="302">
        <v>3.2</v>
      </c>
      <c r="F345" s="295">
        <v>-0.09999999999999964</v>
      </c>
      <c r="G345" s="301">
        <v>2.7</v>
      </c>
      <c r="H345" s="302">
        <v>2.3</v>
      </c>
      <c r="I345" s="295">
        <v>-0.40000000000000036</v>
      </c>
      <c r="J345" s="301">
        <v>1.7</v>
      </c>
      <c r="K345" s="302">
        <v>1.8</v>
      </c>
      <c r="L345" s="295">
        <v>0.10000000000000009</v>
      </c>
      <c r="M345" s="226"/>
    </row>
    <row r="346" spans="2:13" s="229" customFormat="1" ht="15.75" customHeight="1">
      <c r="B346" s="69"/>
      <c r="C346" s="78" t="s">
        <v>71</v>
      </c>
      <c r="D346" s="301">
        <v>3</v>
      </c>
      <c r="E346" s="302">
        <v>3.1</v>
      </c>
      <c r="F346" s="295">
        <v>0.10000000000000009</v>
      </c>
      <c r="G346" s="301">
        <v>3</v>
      </c>
      <c r="H346" s="302">
        <v>2.9</v>
      </c>
      <c r="I346" s="295">
        <v>-0.10000000000000009</v>
      </c>
      <c r="J346" s="301">
        <v>2.4</v>
      </c>
      <c r="K346" s="302">
        <v>2.1</v>
      </c>
      <c r="L346" s="295">
        <v>-0.2999999999999998</v>
      </c>
      <c r="M346" s="226"/>
    </row>
    <row r="347" spans="2:13" s="229" customFormat="1" ht="15.75" customHeight="1">
      <c r="B347" s="69"/>
      <c r="C347" s="78" t="s">
        <v>72</v>
      </c>
      <c r="D347" s="301">
        <v>3</v>
      </c>
      <c r="E347" s="302">
        <v>3</v>
      </c>
      <c r="F347" s="295">
        <v>0</v>
      </c>
      <c r="G347" s="301">
        <v>3</v>
      </c>
      <c r="H347" s="302">
        <v>2.8</v>
      </c>
      <c r="I347" s="295">
        <v>-0.20000000000000018</v>
      </c>
      <c r="J347" s="301">
        <v>1.5</v>
      </c>
      <c r="K347" s="302">
        <v>2</v>
      </c>
      <c r="L347" s="295">
        <v>0.5</v>
      </c>
      <c r="M347" s="226"/>
    </row>
    <row r="348" spans="2:13" s="229" customFormat="1" ht="15.75" customHeight="1">
      <c r="B348" s="71"/>
      <c r="C348" s="82" t="s">
        <v>73</v>
      </c>
      <c r="D348" s="303">
        <v>3.1</v>
      </c>
      <c r="E348" s="304">
        <v>3.1</v>
      </c>
      <c r="F348" s="305">
        <v>0</v>
      </c>
      <c r="G348" s="303">
        <v>2.7</v>
      </c>
      <c r="H348" s="304">
        <v>2.6</v>
      </c>
      <c r="I348" s="305">
        <v>-0.10000000000000009</v>
      </c>
      <c r="J348" s="303">
        <v>1.5</v>
      </c>
      <c r="K348" s="304">
        <v>1.7</v>
      </c>
      <c r="L348" s="305">
        <v>0.19999999999999996</v>
      </c>
      <c r="M348" s="226"/>
    </row>
    <row r="349" spans="2:13" s="229" customFormat="1" ht="15.75" customHeight="1">
      <c r="B349" s="69" t="s">
        <v>74</v>
      </c>
      <c r="C349" s="78" t="s">
        <v>75</v>
      </c>
      <c r="D349" s="306">
        <v>3.1</v>
      </c>
      <c r="E349" s="307">
        <v>3.3</v>
      </c>
      <c r="F349" s="296">
        <v>0.19999999999999973</v>
      </c>
      <c r="G349" s="306">
        <v>3</v>
      </c>
      <c r="H349" s="307">
        <v>3.1</v>
      </c>
      <c r="I349" s="296">
        <v>0.10000000000000009</v>
      </c>
      <c r="J349" s="306">
        <v>2</v>
      </c>
      <c r="K349" s="307">
        <v>2</v>
      </c>
      <c r="L349" s="296">
        <v>0</v>
      </c>
      <c r="M349" s="226"/>
    </row>
    <row r="350" spans="2:13" s="229" customFormat="1" ht="15.75" customHeight="1">
      <c r="B350" s="69"/>
      <c r="C350" s="78" t="s">
        <v>76</v>
      </c>
      <c r="D350" s="301">
        <v>3.1</v>
      </c>
      <c r="E350" s="302">
        <v>3.1</v>
      </c>
      <c r="F350" s="295">
        <v>0</v>
      </c>
      <c r="G350" s="301">
        <v>3</v>
      </c>
      <c r="H350" s="302">
        <v>2.5</v>
      </c>
      <c r="I350" s="295">
        <v>-0.5</v>
      </c>
      <c r="J350" s="301">
        <v>1.8</v>
      </c>
      <c r="K350" s="302">
        <v>1.8</v>
      </c>
      <c r="L350" s="295">
        <v>0</v>
      </c>
      <c r="M350" s="226"/>
    </row>
    <row r="351" spans="2:13" s="229" customFormat="1" ht="15.75" customHeight="1">
      <c r="B351" s="69"/>
      <c r="C351" s="78" t="s">
        <v>77</v>
      </c>
      <c r="D351" s="301">
        <v>3.3</v>
      </c>
      <c r="E351" s="302">
        <v>3.2</v>
      </c>
      <c r="F351" s="295">
        <v>-0.09999999999999964</v>
      </c>
      <c r="G351" s="301">
        <v>2.8</v>
      </c>
      <c r="H351" s="302">
        <v>3</v>
      </c>
      <c r="I351" s="295">
        <v>0.20000000000000018</v>
      </c>
      <c r="J351" s="301">
        <v>2</v>
      </c>
      <c r="K351" s="302">
        <v>2</v>
      </c>
      <c r="L351" s="295">
        <v>0</v>
      </c>
      <c r="M351" s="226"/>
    </row>
    <row r="352" spans="2:13" s="229" customFormat="1" ht="15.75" customHeight="1">
      <c r="B352" s="69"/>
      <c r="C352" s="78" t="s">
        <v>78</v>
      </c>
      <c r="D352" s="301">
        <v>3.1</v>
      </c>
      <c r="E352" s="302">
        <v>3</v>
      </c>
      <c r="F352" s="295">
        <v>-0.10000000000000009</v>
      </c>
      <c r="G352" s="301">
        <v>2.8</v>
      </c>
      <c r="H352" s="302">
        <v>2.9</v>
      </c>
      <c r="I352" s="295">
        <v>0.10000000000000009</v>
      </c>
      <c r="J352" s="301">
        <v>2</v>
      </c>
      <c r="K352" s="302">
        <v>1.9</v>
      </c>
      <c r="L352" s="295">
        <v>-0.10000000000000009</v>
      </c>
      <c r="M352" s="226"/>
    </row>
    <row r="353" spans="2:13" s="229" customFormat="1" ht="15.75" customHeight="1">
      <c r="B353" s="71"/>
      <c r="C353" s="82" t="s">
        <v>79</v>
      </c>
      <c r="D353" s="303">
        <v>2.9</v>
      </c>
      <c r="E353" s="304">
        <v>2.9</v>
      </c>
      <c r="F353" s="305">
        <v>0</v>
      </c>
      <c r="G353" s="303">
        <v>3.2</v>
      </c>
      <c r="H353" s="304">
        <v>2.9</v>
      </c>
      <c r="I353" s="305">
        <v>-0.30000000000000027</v>
      </c>
      <c r="J353" s="303">
        <v>2</v>
      </c>
      <c r="K353" s="304">
        <v>2</v>
      </c>
      <c r="L353" s="305">
        <v>0</v>
      </c>
      <c r="M353" s="226"/>
    </row>
    <row r="354" spans="2:13" s="229" customFormat="1" ht="15.75" customHeight="1">
      <c r="B354" s="69" t="s">
        <v>80</v>
      </c>
      <c r="C354" s="78" t="s">
        <v>81</v>
      </c>
      <c r="D354" s="306">
        <v>3</v>
      </c>
      <c r="E354" s="307">
        <v>3</v>
      </c>
      <c r="F354" s="296">
        <v>0</v>
      </c>
      <c r="G354" s="306">
        <v>3</v>
      </c>
      <c r="H354" s="307">
        <v>3</v>
      </c>
      <c r="I354" s="296">
        <v>0</v>
      </c>
      <c r="J354" s="306">
        <v>2</v>
      </c>
      <c r="K354" s="307">
        <v>2</v>
      </c>
      <c r="L354" s="296">
        <v>0</v>
      </c>
      <c r="M354" s="226"/>
    </row>
    <row r="355" spans="2:13" s="229" customFormat="1" ht="15.75" customHeight="1">
      <c r="B355" s="69"/>
      <c r="C355" s="78" t="s">
        <v>82</v>
      </c>
      <c r="D355" s="301">
        <v>3.3</v>
      </c>
      <c r="E355" s="302">
        <v>3</v>
      </c>
      <c r="F355" s="295">
        <v>-0.2999999999999998</v>
      </c>
      <c r="G355" s="301">
        <v>2.9</v>
      </c>
      <c r="H355" s="302">
        <v>3</v>
      </c>
      <c r="I355" s="295">
        <v>0.10000000000000009</v>
      </c>
      <c r="J355" s="301">
        <v>2</v>
      </c>
      <c r="K355" s="302">
        <v>2</v>
      </c>
      <c r="L355" s="295">
        <v>0</v>
      </c>
      <c r="M355" s="226"/>
    </row>
    <row r="356" spans="2:13" s="229" customFormat="1" ht="15.75" customHeight="1">
      <c r="B356" s="69"/>
      <c r="C356" s="78" t="s">
        <v>83</v>
      </c>
      <c r="D356" s="301">
        <v>3</v>
      </c>
      <c r="E356" s="302">
        <v>3</v>
      </c>
      <c r="F356" s="295">
        <v>0</v>
      </c>
      <c r="G356" s="301">
        <v>3</v>
      </c>
      <c r="H356" s="302">
        <v>3</v>
      </c>
      <c r="I356" s="295">
        <v>0</v>
      </c>
      <c r="J356" s="301">
        <v>2</v>
      </c>
      <c r="K356" s="302">
        <v>2</v>
      </c>
      <c r="L356" s="295">
        <v>0</v>
      </c>
      <c r="M356" s="226"/>
    </row>
    <row r="357" spans="2:13" s="229" customFormat="1" ht="15.75" customHeight="1">
      <c r="B357" s="71"/>
      <c r="C357" s="82" t="s">
        <v>84</v>
      </c>
      <c r="D357" s="303">
        <v>3.2</v>
      </c>
      <c r="E357" s="304">
        <v>3.3</v>
      </c>
      <c r="F357" s="305">
        <v>0.09999999999999964</v>
      </c>
      <c r="G357" s="303">
        <v>3.3</v>
      </c>
      <c r="H357" s="304">
        <v>3.1</v>
      </c>
      <c r="I357" s="305">
        <v>-0.19999999999999973</v>
      </c>
      <c r="J357" s="303">
        <v>2</v>
      </c>
      <c r="K357" s="304">
        <v>2.5</v>
      </c>
      <c r="L357" s="305">
        <v>0.5</v>
      </c>
      <c r="M357" s="226"/>
    </row>
    <row r="358" spans="2:13" s="229" customFormat="1" ht="15.75" customHeight="1">
      <c r="B358" s="69" t="s">
        <v>85</v>
      </c>
      <c r="C358" s="78" t="s">
        <v>86</v>
      </c>
      <c r="D358" s="301">
        <v>3</v>
      </c>
      <c r="E358" s="302">
        <v>3.1</v>
      </c>
      <c r="F358" s="295">
        <v>0.10000000000000009</v>
      </c>
      <c r="G358" s="301">
        <v>2.9</v>
      </c>
      <c r="H358" s="302">
        <v>2.8</v>
      </c>
      <c r="I358" s="295">
        <v>-0.10000000000000009</v>
      </c>
      <c r="J358" s="301">
        <v>2</v>
      </c>
      <c r="K358" s="302">
        <v>1.8</v>
      </c>
      <c r="L358" s="295">
        <v>-0.19999999999999996</v>
      </c>
      <c r="M358" s="226"/>
    </row>
    <row r="359" spans="2:13" s="229" customFormat="1" ht="15.75" customHeight="1">
      <c r="B359" s="69"/>
      <c r="C359" s="78" t="s">
        <v>194</v>
      </c>
      <c r="D359" s="301">
        <v>3.1</v>
      </c>
      <c r="E359" s="302">
        <v>3</v>
      </c>
      <c r="F359" s="295">
        <v>-0.10000000000000009</v>
      </c>
      <c r="G359" s="301">
        <v>3.3</v>
      </c>
      <c r="H359" s="302">
        <v>2.6</v>
      </c>
      <c r="I359" s="295">
        <v>-0.6999999999999997</v>
      </c>
      <c r="J359" s="301">
        <v>2.1</v>
      </c>
      <c r="K359" s="302">
        <v>1.5</v>
      </c>
      <c r="L359" s="295">
        <v>-0.6000000000000001</v>
      </c>
      <c r="M359" s="226"/>
    </row>
    <row r="360" spans="2:13" s="229" customFormat="1" ht="15.75" customHeight="1">
      <c r="B360" s="69"/>
      <c r="C360" s="78" t="s">
        <v>195</v>
      </c>
      <c r="D360" s="301">
        <v>3.2</v>
      </c>
      <c r="E360" s="302">
        <v>3.4</v>
      </c>
      <c r="F360" s="295">
        <v>0.19999999999999973</v>
      </c>
      <c r="G360" s="301">
        <v>3</v>
      </c>
      <c r="H360" s="302">
        <v>2.8</v>
      </c>
      <c r="I360" s="295">
        <v>-0.20000000000000018</v>
      </c>
      <c r="J360" s="301">
        <v>2</v>
      </c>
      <c r="K360" s="302">
        <v>3</v>
      </c>
      <c r="L360" s="295">
        <v>1</v>
      </c>
      <c r="M360" s="226"/>
    </row>
    <row r="361" spans="2:13" s="229" customFormat="1" ht="15.75" customHeight="1">
      <c r="B361" s="69"/>
      <c r="C361" s="78" t="s">
        <v>196</v>
      </c>
      <c r="D361" s="301">
        <v>3.4</v>
      </c>
      <c r="E361" s="302">
        <v>3.8</v>
      </c>
      <c r="F361" s="295">
        <v>0.3999999999999999</v>
      </c>
      <c r="G361" s="301">
        <v>3.2</v>
      </c>
      <c r="H361" s="302">
        <v>3.2</v>
      </c>
      <c r="I361" s="295">
        <v>0</v>
      </c>
      <c r="J361" s="301">
        <v>2</v>
      </c>
      <c r="K361" s="302">
        <v>2</v>
      </c>
      <c r="L361" s="295">
        <v>0</v>
      </c>
      <c r="M361" s="226"/>
    </row>
    <row r="362" spans="2:13" s="229" customFormat="1" ht="15.75" customHeight="1">
      <c r="B362" s="69"/>
      <c r="C362" s="78" t="s">
        <v>197</v>
      </c>
      <c r="D362" s="301">
        <v>2.9</v>
      </c>
      <c r="E362" s="302">
        <v>3.1</v>
      </c>
      <c r="F362" s="295">
        <v>0.20000000000000018</v>
      </c>
      <c r="G362" s="301">
        <v>3.2</v>
      </c>
      <c r="H362" s="302">
        <v>2.8</v>
      </c>
      <c r="I362" s="295">
        <v>-0.40000000000000036</v>
      </c>
      <c r="J362" s="301">
        <v>2.3</v>
      </c>
      <c r="K362" s="302">
        <v>2</v>
      </c>
      <c r="L362" s="295">
        <v>-0.2999999999999998</v>
      </c>
      <c r="M362" s="226"/>
    </row>
    <row r="363" spans="2:13" s="229" customFormat="1" ht="15.75" customHeight="1">
      <c r="B363" s="69"/>
      <c r="C363" s="78" t="s">
        <v>87</v>
      </c>
      <c r="D363" s="301">
        <v>3.3</v>
      </c>
      <c r="E363" s="302">
        <v>3.1</v>
      </c>
      <c r="F363" s="295">
        <v>-0.19999999999999973</v>
      </c>
      <c r="G363" s="301">
        <v>2.9</v>
      </c>
      <c r="H363" s="302">
        <v>2.6</v>
      </c>
      <c r="I363" s="295">
        <v>-0.2999999999999998</v>
      </c>
      <c r="J363" s="301">
        <v>2</v>
      </c>
      <c r="K363" s="302">
        <v>1.6</v>
      </c>
      <c r="L363" s="295">
        <v>-0.3999999999999999</v>
      </c>
      <c r="M363" s="226"/>
    </row>
    <row r="364" spans="2:13" s="229" customFormat="1" ht="15.75" customHeight="1">
      <c r="B364" s="69"/>
      <c r="C364" s="78" t="s">
        <v>198</v>
      </c>
      <c r="D364" s="301">
        <v>3.2</v>
      </c>
      <c r="E364" s="302">
        <v>3</v>
      </c>
      <c r="F364" s="295">
        <v>-0.20000000000000018</v>
      </c>
      <c r="G364" s="301">
        <v>2.9</v>
      </c>
      <c r="H364" s="302">
        <v>2.6</v>
      </c>
      <c r="I364" s="295">
        <v>-0.2999999999999998</v>
      </c>
      <c r="J364" s="301">
        <v>1.8</v>
      </c>
      <c r="K364" s="302">
        <v>1.8</v>
      </c>
      <c r="L364" s="295">
        <v>0</v>
      </c>
      <c r="M364" s="226"/>
    </row>
    <row r="365" spans="2:13" s="229" customFormat="1" ht="15.75" customHeight="1" thickBot="1">
      <c r="B365" s="71"/>
      <c r="C365" s="82" t="s">
        <v>88</v>
      </c>
      <c r="D365" s="303">
        <v>3.1</v>
      </c>
      <c r="E365" s="333">
        <v>3.4</v>
      </c>
      <c r="F365" s="305">
        <v>0.2999999999999998</v>
      </c>
      <c r="G365" s="303">
        <v>3.2</v>
      </c>
      <c r="H365" s="333">
        <v>3.4</v>
      </c>
      <c r="I365" s="305">
        <v>0.19999999999999973</v>
      </c>
      <c r="J365" s="303">
        <v>2.5</v>
      </c>
      <c r="K365" s="333">
        <v>2.3</v>
      </c>
      <c r="L365" s="305">
        <v>-0.20000000000000018</v>
      </c>
      <c r="M365" s="226"/>
    </row>
    <row r="366" spans="2:13" s="229" customFormat="1" ht="15.75" customHeight="1" thickBot="1">
      <c r="B366" s="24"/>
      <c r="C366" s="24"/>
      <c r="D366" s="23"/>
      <c r="E366" s="23"/>
      <c r="F366" s="23"/>
      <c r="G366" s="23"/>
      <c r="H366" s="23"/>
      <c r="I366" s="23"/>
      <c r="J366" s="23"/>
      <c r="K366" s="23"/>
      <c r="L366" s="23"/>
      <c r="M366" s="226"/>
    </row>
    <row r="367" spans="2:13" s="229" customFormat="1" ht="15.75" customHeight="1">
      <c r="B367" s="342" t="s">
        <v>256</v>
      </c>
      <c r="C367" s="279"/>
      <c r="D367" s="338">
        <v>3.14</v>
      </c>
      <c r="E367" s="339">
        <v>3.2</v>
      </c>
      <c r="F367" s="340">
        <v>0.06</v>
      </c>
      <c r="G367" s="338">
        <v>3</v>
      </c>
      <c r="H367" s="339">
        <v>2.91</v>
      </c>
      <c r="I367" s="340">
        <v>-0.09</v>
      </c>
      <c r="J367" s="338">
        <v>2.2</v>
      </c>
      <c r="K367" s="339">
        <v>2.18</v>
      </c>
      <c r="L367" s="340">
        <v>-0.02</v>
      </c>
      <c r="M367" s="226"/>
    </row>
    <row r="368" spans="2:13" s="56" customFormat="1" ht="15.75" customHeight="1" thickBot="1">
      <c r="B368" s="347" t="s">
        <v>292</v>
      </c>
      <c r="C368" s="348"/>
      <c r="D368" s="287">
        <v>3.13</v>
      </c>
      <c r="E368" s="288">
        <v>3.19</v>
      </c>
      <c r="F368" s="312">
        <v>0.06000000000000005</v>
      </c>
      <c r="G368" s="300">
        <v>3.02</v>
      </c>
      <c r="H368" s="288">
        <v>3.02</v>
      </c>
      <c r="I368" s="313">
        <v>0</v>
      </c>
      <c r="J368" s="287">
        <v>2.38</v>
      </c>
      <c r="K368" s="288">
        <v>2.26</v>
      </c>
      <c r="L368" s="289">
        <v>-0.1200000000000001</v>
      </c>
      <c r="M368" s="58"/>
    </row>
    <row r="369" spans="2:13" s="56" customFormat="1" ht="13.5" customHeight="1">
      <c r="B369" s="59"/>
      <c r="C369" s="59"/>
      <c r="D369" s="217"/>
      <c r="E369" s="217"/>
      <c r="F369" s="337"/>
      <c r="G369" s="217"/>
      <c r="H369" s="217"/>
      <c r="I369" s="337"/>
      <c r="J369" s="217"/>
      <c r="K369" s="217"/>
      <c r="L369" s="217"/>
      <c r="M369" s="58"/>
    </row>
    <row r="370" spans="2:13" s="56" customFormat="1" ht="13.5" customHeight="1">
      <c r="B370" s="58" t="s">
        <v>293</v>
      </c>
      <c r="C370" s="59"/>
      <c r="D370" s="217"/>
      <c r="E370" s="217"/>
      <c r="F370" s="337"/>
      <c r="G370" s="217"/>
      <c r="H370" s="217"/>
      <c r="I370" s="337"/>
      <c r="J370" s="217"/>
      <c r="K370" s="217"/>
      <c r="L370" s="217"/>
      <c r="M370" s="58"/>
    </row>
    <row r="371" spans="2:13" s="229" customFormat="1" ht="15.75" customHeight="1">
      <c r="B371" s="24"/>
      <c r="C371" s="24"/>
      <c r="D371" s="23"/>
      <c r="E371" s="23"/>
      <c r="F371" s="23"/>
      <c r="G371" s="23"/>
      <c r="H371" s="23"/>
      <c r="I371" s="23"/>
      <c r="J371" s="23"/>
      <c r="K371" s="23"/>
      <c r="L371" s="23"/>
      <c r="M371" s="226"/>
    </row>
    <row r="372" spans="2:13" s="229" customFormat="1" ht="15.75" customHeight="1">
      <c r="B372" s="22" t="s">
        <v>93</v>
      </c>
      <c r="C372" s="22"/>
      <c r="D372" s="23"/>
      <c r="E372" s="23"/>
      <c r="F372" s="23"/>
      <c r="G372" s="23"/>
      <c r="H372" s="23"/>
      <c r="I372" s="23"/>
      <c r="J372" s="23"/>
      <c r="K372" s="23"/>
      <c r="L372" s="23"/>
      <c r="M372" s="226"/>
    </row>
    <row r="373" spans="2:13" s="229" customFormat="1" ht="15.75" customHeight="1" thickBot="1">
      <c r="B373" s="585" t="s">
        <v>94</v>
      </c>
      <c r="C373" s="586"/>
      <c r="D373" s="578" t="s">
        <v>42</v>
      </c>
      <c r="E373" s="579"/>
      <c r="F373" s="580"/>
      <c r="G373" s="578" t="s">
        <v>43</v>
      </c>
      <c r="H373" s="579"/>
      <c r="I373" s="580"/>
      <c r="J373" s="578" t="s">
        <v>44</v>
      </c>
      <c r="K373" s="579"/>
      <c r="L373" s="580"/>
      <c r="M373" s="226"/>
    </row>
    <row r="374" spans="2:13" s="229" customFormat="1" ht="42" customHeight="1">
      <c r="B374" s="587"/>
      <c r="C374" s="588"/>
      <c r="D374" s="271" t="s">
        <v>310</v>
      </c>
      <c r="E374" s="272" t="s">
        <v>311</v>
      </c>
      <c r="F374" s="273" t="s">
        <v>255</v>
      </c>
      <c r="G374" s="271" t="s">
        <v>310</v>
      </c>
      <c r="H374" s="272" t="s">
        <v>311</v>
      </c>
      <c r="I374" s="273" t="s">
        <v>255</v>
      </c>
      <c r="J374" s="271" t="s">
        <v>310</v>
      </c>
      <c r="K374" s="272" t="s">
        <v>311</v>
      </c>
      <c r="L374" s="273" t="s">
        <v>255</v>
      </c>
      <c r="M374" s="226"/>
    </row>
    <row r="375" spans="2:13" s="229" customFormat="1" ht="15.75" customHeight="1">
      <c r="B375" s="275" t="s">
        <v>45</v>
      </c>
      <c r="C375" s="276" t="s">
        <v>95</v>
      </c>
      <c r="D375" s="319">
        <v>3.4</v>
      </c>
      <c r="E375" s="320">
        <v>3.4</v>
      </c>
      <c r="F375" s="321">
        <v>0</v>
      </c>
      <c r="G375" s="322">
        <v>3.2</v>
      </c>
      <c r="H375" s="320">
        <v>3.1</v>
      </c>
      <c r="I375" s="296">
        <v>-0.10000000000000009</v>
      </c>
      <c r="J375" s="321">
        <v>2.6</v>
      </c>
      <c r="K375" s="307">
        <v>2.7</v>
      </c>
      <c r="L375" s="296">
        <v>0.10000000000000009</v>
      </c>
      <c r="M375" s="226"/>
    </row>
    <row r="376" spans="2:13" s="229" customFormat="1" ht="15.75" customHeight="1">
      <c r="B376" s="69" t="s">
        <v>46</v>
      </c>
      <c r="C376" s="70" t="s">
        <v>96</v>
      </c>
      <c r="D376" s="323">
        <v>3.1</v>
      </c>
      <c r="E376" s="324">
        <v>3.2</v>
      </c>
      <c r="F376" s="325">
        <v>0.10000000000000009</v>
      </c>
      <c r="G376" s="326">
        <v>3.1</v>
      </c>
      <c r="H376" s="324">
        <v>3.1</v>
      </c>
      <c r="I376" s="295">
        <v>0</v>
      </c>
      <c r="J376" s="325">
        <v>2.4</v>
      </c>
      <c r="K376" s="302">
        <v>2.4</v>
      </c>
      <c r="L376" s="295">
        <v>0</v>
      </c>
      <c r="M376" s="226"/>
    </row>
    <row r="377" spans="2:13" s="229" customFormat="1" ht="15.75" customHeight="1">
      <c r="B377" s="69" t="s">
        <v>53</v>
      </c>
      <c r="C377" s="70" t="s">
        <v>260</v>
      </c>
      <c r="D377" s="323">
        <v>3.1</v>
      </c>
      <c r="E377" s="324">
        <v>3.3</v>
      </c>
      <c r="F377" s="325">
        <v>0.19999999999999973</v>
      </c>
      <c r="G377" s="326">
        <v>3</v>
      </c>
      <c r="H377" s="324">
        <v>2.9</v>
      </c>
      <c r="I377" s="295">
        <v>-0.10000000000000009</v>
      </c>
      <c r="J377" s="325">
        <v>2.2</v>
      </c>
      <c r="K377" s="302">
        <v>2</v>
      </c>
      <c r="L377" s="295">
        <v>-0.20000000000000018</v>
      </c>
      <c r="M377" s="226"/>
    </row>
    <row r="378" spans="2:13" s="229" customFormat="1" ht="15.75" customHeight="1">
      <c r="B378" s="69" t="s">
        <v>57</v>
      </c>
      <c r="C378" s="70" t="s">
        <v>97</v>
      </c>
      <c r="D378" s="323">
        <v>3.1</v>
      </c>
      <c r="E378" s="324">
        <v>3.2</v>
      </c>
      <c r="F378" s="325">
        <v>0.10000000000000009</v>
      </c>
      <c r="G378" s="326">
        <v>2.9</v>
      </c>
      <c r="H378" s="324">
        <v>2.9</v>
      </c>
      <c r="I378" s="295">
        <v>0</v>
      </c>
      <c r="J378" s="325">
        <v>2.3</v>
      </c>
      <c r="K378" s="302">
        <v>2.2</v>
      </c>
      <c r="L378" s="295">
        <v>-0.09999999999999964</v>
      </c>
      <c r="M378" s="226"/>
    </row>
    <row r="379" spans="2:13" s="229" customFormat="1" ht="15.75" customHeight="1">
      <c r="B379" s="69" t="s">
        <v>61</v>
      </c>
      <c r="C379" s="70" t="s">
        <v>98</v>
      </c>
      <c r="D379" s="323">
        <v>3.1</v>
      </c>
      <c r="E379" s="324">
        <v>3.1</v>
      </c>
      <c r="F379" s="325">
        <v>0</v>
      </c>
      <c r="G379" s="326">
        <v>2.9</v>
      </c>
      <c r="H379" s="324">
        <v>2.7</v>
      </c>
      <c r="I379" s="295">
        <v>-0.19999999999999973</v>
      </c>
      <c r="J379" s="325">
        <v>1.9</v>
      </c>
      <c r="K379" s="302">
        <v>1.9</v>
      </c>
      <c r="L379" s="295">
        <v>0</v>
      </c>
      <c r="M379" s="226"/>
    </row>
    <row r="380" spans="2:13" s="229" customFormat="1" ht="15.75" customHeight="1">
      <c r="B380" s="69" t="s">
        <v>66</v>
      </c>
      <c r="C380" s="70" t="s">
        <v>99</v>
      </c>
      <c r="D380" s="323">
        <v>3.1</v>
      </c>
      <c r="E380" s="324">
        <v>3.2</v>
      </c>
      <c r="F380" s="325">
        <v>0.10000000000000009</v>
      </c>
      <c r="G380" s="326">
        <v>2.8</v>
      </c>
      <c r="H380" s="324">
        <v>2.9</v>
      </c>
      <c r="I380" s="295">
        <v>0.10000000000000009</v>
      </c>
      <c r="J380" s="325">
        <v>2</v>
      </c>
      <c r="K380" s="302">
        <v>2.2</v>
      </c>
      <c r="L380" s="295">
        <v>0.20000000000000018</v>
      </c>
      <c r="M380" s="226"/>
    </row>
    <row r="381" spans="2:13" s="229" customFormat="1" ht="15.75" customHeight="1">
      <c r="B381" s="69" t="s">
        <v>74</v>
      </c>
      <c r="C381" s="70" t="s">
        <v>100</v>
      </c>
      <c r="D381" s="323">
        <v>3.1</v>
      </c>
      <c r="E381" s="324">
        <v>3.1</v>
      </c>
      <c r="F381" s="325">
        <v>0</v>
      </c>
      <c r="G381" s="326">
        <v>2.9</v>
      </c>
      <c r="H381" s="324">
        <v>2.9</v>
      </c>
      <c r="I381" s="295">
        <v>0</v>
      </c>
      <c r="J381" s="325">
        <v>2</v>
      </c>
      <c r="K381" s="302">
        <v>1.9</v>
      </c>
      <c r="L381" s="295">
        <v>-0.10000000000000009</v>
      </c>
      <c r="M381" s="226"/>
    </row>
    <row r="382" spans="2:13" s="229" customFormat="1" ht="15.75" customHeight="1">
      <c r="B382" s="69" t="s">
        <v>80</v>
      </c>
      <c r="C382" s="70" t="s">
        <v>98</v>
      </c>
      <c r="D382" s="323">
        <v>3.1</v>
      </c>
      <c r="E382" s="324">
        <v>3.1</v>
      </c>
      <c r="F382" s="325">
        <v>0</v>
      </c>
      <c r="G382" s="326">
        <v>3.1</v>
      </c>
      <c r="H382" s="324">
        <v>3</v>
      </c>
      <c r="I382" s="295">
        <v>-0.10000000000000009</v>
      </c>
      <c r="J382" s="325">
        <v>2</v>
      </c>
      <c r="K382" s="302">
        <v>2.1</v>
      </c>
      <c r="L382" s="295">
        <v>0.10000000000000009</v>
      </c>
      <c r="M382" s="226"/>
    </row>
    <row r="383" spans="2:13" s="229" customFormat="1" ht="15.75" customHeight="1" thickBot="1">
      <c r="B383" s="71" t="s">
        <v>85</v>
      </c>
      <c r="C383" s="72" t="s">
        <v>261</v>
      </c>
      <c r="D383" s="327">
        <v>3.1</v>
      </c>
      <c r="E383" s="328">
        <v>3.2</v>
      </c>
      <c r="F383" s="329">
        <v>0.10000000000000009</v>
      </c>
      <c r="G383" s="330">
        <v>3.1</v>
      </c>
      <c r="H383" s="328">
        <v>2.8</v>
      </c>
      <c r="I383" s="305">
        <v>-0.30000000000000027</v>
      </c>
      <c r="J383" s="329">
        <v>2.1</v>
      </c>
      <c r="K383" s="333">
        <v>1.9</v>
      </c>
      <c r="L383" s="305">
        <v>-0.20000000000000018</v>
      </c>
      <c r="M383" s="226"/>
    </row>
    <row r="384" spans="2:13" s="229" customFormat="1" ht="13.5" customHeight="1"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6"/>
    </row>
    <row r="385" spans="2:13" ht="13.5" customHeight="1">
      <c r="B385" s="233" t="s">
        <v>101</v>
      </c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7"/>
    </row>
    <row r="386" spans="2:13" ht="13.5" customHeight="1">
      <c r="B386" s="234" t="s">
        <v>102</v>
      </c>
      <c r="C386" s="22" t="s">
        <v>204</v>
      </c>
      <c r="D386" s="139"/>
      <c r="E386" s="139"/>
      <c r="F386" s="139"/>
      <c r="G386" s="139"/>
      <c r="H386" s="139"/>
      <c r="I386" s="139"/>
      <c r="J386" s="139"/>
      <c r="K386" s="139"/>
      <c r="L386" s="139"/>
      <c r="M386" s="227"/>
    </row>
    <row r="387" spans="2:13" ht="13.5" customHeight="1">
      <c r="B387" s="22"/>
      <c r="C387" s="22" t="s">
        <v>205</v>
      </c>
      <c r="D387" s="22"/>
      <c r="E387" s="22"/>
      <c r="F387" s="22"/>
      <c r="G387" s="22"/>
      <c r="H387" s="22"/>
      <c r="I387" s="22"/>
      <c r="J387" s="22"/>
      <c r="K387" s="22"/>
      <c r="L387" s="22"/>
      <c r="M387" s="227"/>
    </row>
    <row r="388" spans="2:13" ht="13.5" customHeight="1">
      <c r="B388" s="234" t="s">
        <v>103</v>
      </c>
      <c r="C388" s="22" t="s">
        <v>206</v>
      </c>
      <c r="D388" s="22"/>
      <c r="E388" s="22"/>
      <c r="F388" s="22"/>
      <c r="G388" s="22"/>
      <c r="H388" s="22"/>
      <c r="I388" s="22"/>
      <c r="J388" s="22"/>
      <c r="K388" s="22"/>
      <c r="L388" s="22"/>
      <c r="M388" s="227"/>
    </row>
    <row r="389" spans="2:13" ht="13.5" customHeight="1">
      <c r="B389" s="22"/>
      <c r="C389" s="22" t="s">
        <v>173</v>
      </c>
      <c r="D389" s="22"/>
      <c r="E389" s="22"/>
      <c r="F389" s="22"/>
      <c r="G389" s="22"/>
      <c r="H389" s="22"/>
      <c r="I389" s="22"/>
      <c r="J389" s="22"/>
      <c r="K389" s="22"/>
      <c r="L389" s="22"/>
      <c r="M389" s="227"/>
    </row>
    <row r="390" spans="2:13" ht="13.5" customHeight="1">
      <c r="B390" s="234" t="s">
        <v>104</v>
      </c>
      <c r="C390" s="22" t="s">
        <v>207</v>
      </c>
      <c r="D390" s="22"/>
      <c r="E390" s="22"/>
      <c r="F390" s="22"/>
      <c r="G390" s="22"/>
      <c r="H390" s="22"/>
      <c r="I390" s="22"/>
      <c r="J390" s="22"/>
      <c r="K390" s="22"/>
      <c r="L390" s="22"/>
      <c r="M390" s="227"/>
    </row>
    <row r="391" spans="2:13" ht="13.5" customHeight="1">
      <c r="B391" s="22"/>
      <c r="C391" s="22" t="s">
        <v>208</v>
      </c>
      <c r="D391" s="22"/>
      <c r="E391" s="22"/>
      <c r="F391" s="22"/>
      <c r="G391" s="22"/>
      <c r="H391" s="22"/>
      <c r="I391" s="22"/>
      <c r="J391" s="22"/>
      <c r="K391" s="22"/>
      <c r="L391" s="22"/>
      <c r="M391" s="227"/>
    </row>
    <row r="392" spans="2:13" ht="13.5" customHeight="1"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7"/>
    </row>
    <row r="393" spans="2:13" ht="17.25" customHeight="1"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90" t="s">
        <v>217</v>
      </c>
      <c r="M393" s="227"/>
    </row>
    <row r="394" spans="2:13" s="229" customFormat="1" ht="27" customHeight="1">
      <c r="B394" s="120" t="s">
        <v>180</v>
      </c>
      <c r="C394" s="226"/>
      <c r="D394" s="226"/>
      <c r="E394" s="226"/>
      <c r="F394" s="226"/>
      <c r="G394" s="226"/>
      <c r="H394" s="226"/>
      <c r="I394" s="226"/>
      <c r="J394" s="230"/>
      <c r="K394" s="230"/>
      <c r="L394" s="230"/>
      <c r="M394" s="230"/>
    </row>
    <row r="395" spans="2:13" s="229" customFormat="1" ht="15.75" customHeight="1" thickBot="1">
      <c r="B395" s="581" t="s">
        <v>40</v>
      </c>
      <c r="C395" s="583" t="s">
        <v>41</v>
      </c>
      <c r="D395" s="116" t="s">
        <v>42</v>
      </c>
      <c r="E395" s="116"/>
      <c r="F395" s="116"/>
      <c r="G395" s="116" t="s">
        <v>43</v>
      </c>
      <c r="H395" s="116"/>
      <c r="I395" s="116"/>
      <c r="J395" s="116" t="s">
        <v>44</v>
      </c>
      <c r="K395" s="115"/>
      <c r="L395" s="74"/>
      <c r="M395" s="226"/>
    </row>
    <row r="396" spans="2:13" s="229" customFormat="1" ht="42" customHeight="1">
      <c r="B396" s="582"/>
      <c r="C396" s="584"/>
      <c r="D396" s="271" t="s">
        <v>310</v>
      </c>
      <c r="E396" s="272" t="s">
        <v>311</v>
      </c>
      <c r="F396" s="273" t="s">
        <v>255</v>
      </c>
      <c r="G396" s="271" t="s">
        <v>310</v>
      </c>
      <c r="H396" s="272" t="s">
        <v>311</v>
      </c>
      <c r="I396" s="273" t="s">
        <v>255</v>
      </c>
      <c r="J396" s="271" t="s">
        <v>310</v>
      </c>
      <c r="K396" s="272" t="s">
        <v>311</v>
      </c>
      <c r="L396" s="273" t="s">
        <v>255</v>
      </c>
      <c r="M396" s="226"/>
    </row>
    <row r="397" spans="2:13" s="229" customFormat="1" ht="15.75" customHeight="1">
      <c r="B397" s="71" t="s">
        <v>45</v>
      </c>
      <c r="C397" s="82" t="s">
        <v>45</v>
      </c>
      <c r="D397" s="331">
        <v>3.3</v>
      </c>
      <c r="E397" s="332">
        <v>3.3</v>
      </c>
      <c r="F397" s="294">
        <v>0</v>
      </c>
      <c r="G397" s="331">
        <v>3.4</v>
      </c>
      <c r="H397" s="332">
        <v>3.1</v>
      </c>
      <c r="I397" s="294">
        <v>-0.2999999999999998</v>
      </c>
      <c r="J397" s="308">
        <v>2.9</v>
      </c>
      <c r="K397" s="332">
        <v>2.6</v>
      </c>
      <c r="L397" s="294">
        <v>-0.2999999999999998</v>
      </c>
      <c r="M397" s="226"/>
    </row>
    <row r="398" spans="2:13" s="229" customFormat="1" ht="15.75" customHeight="1">
      <c r="B398" s="69" t="s">
        <v>46</v>
      </c>
      <c r="C398" s="78" t="s">
        <v>47</v>
      </c>
      <c r="D398" s="301">
        <v>3.2</v>
      </c>
      <c r="E398" s="302">
        <v>3.4</v>
      </c>
      <c r="F398" s="295">
        <v>0.19999999999999973</v>
      </c>
      <c r="G398" s="301">
        <v>3.8</v>
      </c>
      <c r="H398" s="302">
        <v>3.5</v>
      </c>
      <c r="I398" s="295">
        <v>-0.2999999999999998</v>
      </c>
      <c r="J398" s="306">
        <v>3.1</v>
      </c>
      <c r="K398" s="302">
        <v>3.1</v>
      </c>
      <c r="L398" s="295">
        <v>0</v>
      </c>
      <c r="M398" s="226"/>
    </row>
    <row r="399" spans="2:13" s="229" customFormat="1" ht="15.75" customHeight="1">
      <c r="B399" s="69"/>
      <c r="C399" s="78" t="s">
        <v>48</v>
      </c>
      <c r="D399" s="301">
        <v>3.1</v>
      </c>
      <c r="E399" s="302">
        <v>3.3</v>
      </c>
      <c r="F399" s="295">
        <v>0.19999999999999973</v>
      </c>
      <c r="G399" s="301">
        <v>3</v>
      </c>
      <c r="H399" s="302">
        <v>3.3</v>
      </c>
      <c r="I399" s="295">
        <v>0.2999999999999998</v>
      </c>
      <c r="J399" s="301">
        <v>2.6</v>
      </c>
      <c r="K399" s="302">
        <v>2.6</v>
      </c>
      <c r="L399" s="295">
        <v>0</v>
      </c>
      <c r="M399" s="226"/>
    </row>
    <row r="400" spans="2:17" s="229" customFormat="1" ht="15.75" customHeight="1">
      <c r="B400" s="69"/>
      <c r="C400" s="78" t="s">
        <v>49</v>
      </c>
      <c r="D400" s="301">
        <v>3.3</v>
      </c>
      <c r="E400" s="302">
        <v>3.1</v>
      </c>
      <c r="F400" s="295">
        <v>-0.19999999999999973</v>
      </c>
      <c r="G400" s="301">
        <v>3.4</v>
      </c>
      <c r="H400" s="302">
        <v>3.1</v>
      </c>
      <c r="I400" s="295">
        <v>-0.2999999999999998</v>
      </c>
      <c r="J400" s="301">
        <v>2.6</v>
      </c>
      <c r="K400" s="302">
        <v>2.5</v>
      </c>
      <c r="L400" s="295">
        <v>-0.10000000000000009</v>
      </c>
      <c r="M400" s="226"/>
      <c r="N400" s="232"/>
      <c r="O400" s="232"/>
      <c r="P400" s="232"/>
      <c r="Q400" s="232"/>
    </row>
    <row r="401" spans="2:17" s="229" customFormat="1" ht="15.75" customHeight="1">
      <c r="B401" s="69"/>
      <c r="C401" s="78" t="s">
        <v>50</v>
      </c>
      <c r="D401" s="301">
        <v>3.2</v>
      </c>
      <c r="E401" s="302">
        <v>3.5</v>
      </c>
      <c r="F401" s="295">
        <v>0.2999999999999998</v>
      </c>
      <c r="G401" s="301">
        <v>3.5</v>
      </c>
      <c r="H401" s="302">
        <v>3.6</v>
      </c>
      <c r="I401" s="295">
        <v>0.10000000000000009</v>
      </c>
      <c r="J401" s="301">
        <v>2.9</v>
      </c>
      <c r="K401" s="302">
        <v>3</v>
      </c>
      <c r="L401" s="295">
        <v>0.10000000000000009</v>
      </c>
      <c r="M401" s="226"/>
      <c r="N401" s="187"/>
      <c r="O401" s="187"/>
      <c r="P401" s="187"/>
      <c r="Q401" s="187"/>
    </row>
    <row r="402" spans="2:17" s="229" customFormat="1" ht="15.75" customHeight="1">
      <c r="B402" s="69"/>
      <c r="C402" s="78" t="s">
        <v>51</v>
      </c>
      <c r="D402" s="301">
        <v>3</v>
      </c>
      <c r="E402" s="302">
        <v>3.2</v>
      </c>
      <c r="F402" s="295">
        <v>0.20000000000000018</v>
      </c>
      <c r="G402" s="301">
        <v>3.1</v>
      </c>
      <c r="H402" s="302">
        <v>3.4</v>
      </c>
      <c r="I402" s="295">
        <v>0.2999999999999998</v>
      </c>
      <c r="J402" s="301">
        <v>2.3</v>
      </c>
      <c r="K402" s="302">
        <v>2.7</v>
      </c>
      <c r="L402" s="295">
        <v>0.40000000000000036</v>
      </c>
      <c r="M402" s="226"/>
      <c r="N402" s="187"/>
      <c r="O402" s="187"/>
      <c r="P402" s="187"/>
      <c r="Q402" s="187"/>
    </row>
    <row r="403" spans="2:17" s="229" customFormat="1" ht="15.75" customHeight="1">
      <c r="B403" s="71"/>
      <c r="C403" s="82" t="s">
        <v>52</v>
      </c>
      <c r="D403" s="301">
        <v>3.1</v>
      </c>
      <c r="E403" s="302">
        <v>3.2</v>
      </c>
      <c r="F403" s="295">
        <v>0.10000000000000009</v>
      </c>
      <c r="G403" s="301">
        <v>3.6</v>
      </c>
      <c r="H403" s="302">
        <v>3.3</v>
      </c>
      <c r="I403" s="295">
        <v>-0.30000000000000027</v>
      </c>
      <c r="J403" s="303">
        <v>3.3</v>
      </c>
      <c r="K403" s="302">
        <v>3</v>
      </c>
      <c r="L403" s="295">
        <v>-0.2999999999999998</v>
      </c>
      <c r="M403" s="226"/>
      <c r="N403" s="187"/>
      <c r="O403" s="187"/>
      <c r="P403" s="187"/>
      <c r="Q403" s="187"/>
    </row>
    <row r="404" spans="2:17" s="229" customFormat="1" ht="15.75" customHeight="1">
      <c r="B404" s="69" t="s">
        <v>53</v>
      </c>
      <c r="C404" s="78" t="s">
        <v>188</v>
      </c>
      <c r="D404" s="306">
        <v>3.2</v>
      </c>
      <c r="E404" s="307">
        <v>3.3</v>
      </c>
      <c r="F404" s="296">
        <v>0.09999999999999964</v>
      </c>
      <c r="G404" s="306">
        <v>3.6</v>
      </c>
      <c r="H404" s="307">
        <v>3.1</v>
      </c>
      <c r="I404" s="296">
        <v>-0.5</v>
      </c>
      <c r="J404" s="306">
        <v>3.1</v>
      </c>
      <c r="K404" s="307">
        <v>2.8</v>
      </c>
      <c r="L404" s="296">
        <v>-0.30000000000000027</v>
      </c>
      <c r="M404" s="226"/>
      <c r="N404" s="232"/>
      <c r="O404" s="232"/>
      <c r="P404" s="232"/>
      <c r="Q404" s="232"/>
    </row>
    <row r="405" spans="2:17" s="229" customFormat="1" ht="15.75" customHeight="1">
      <c r="B405" s="69"/>
      <c r="C405" s="78" t="s">
        <v>54</v>
      </c>
      <c r="D405" s="301">
        <v>3.4</v>
      </c>
      <c r="E405" s="302">
        <v>3.5</v>
      </c>
      <c r="F405" s="295">
        <v>0.10000000000000009</v>
      </c>
      <c r="G405" s="301">
        <v>3.5</v>
      </c>
      <c r="H405" s="302">
        <v>3.2</v>
      </c>
      <c r="I405" s="295">
        <v>-0.2999999999999998</v>
      </c>
      <c r="J405" s="301">
        <v>2.8</v>
      </c>
      <c r="K405" s="302">
        <v>2.4</v>
      </c>
      <c r="L405" s="295">
        <v>-0.3999999999999999</v>
      </c>
      <c r="M405" s="226"/>
      <c r="N405" s="232"/>
      <c r="O405" s="232"/>
      <c r="P405" s="232"/>
      <c r="Q405" s="232"/>
    </row>
    <row r="406" spans="2:17" s="229" customFormat="1" ht="15.75" customHeight="1">
      <c r="B406" s="69"/>
      <c r="C406" s="78" t="s">
        <v>189</v>
      </c>
      <c r="D406" s="301">
        <v>3.1</v>
      </c>
      <c r="E406" s="302">
        <v>3.1</v>
      </c>
      <c r="F406" s="295">
        <v>0</v>
      </c>
      <c r="G406" s="301">
        <v>3.2</v>
      </c>
      <c r="H406" s="302">
        <v>2.9</v>
      </c>
      <c r="I406" s="295">
        <v>-0.30000000000000027</v>
      </c>
      <c r="J406" s="301">
        <v>2.6</v>
      </c>
      <c r="K406" s="302">
        <v>2.6</v>
      </c>
      <c r="L406" s="295">
        <v>0</v>
      </c>
      <c r="M406" s="226"/>
      <c r="N406" s="232"/>
      <c r="O406" s="232"/>
      <c r="P406" s="232"/>
      <c r="Q406" s="232"/>
    </row>
    <row r="407" spans="2:17" s="229" customFormat="1" ht="15.75" customHeight="1">
      <c r="B407" s="69"/>
      <c r="C407" s="78" t="s">
        <v>190</v>
      </c>
      <c r="D407" s="301">
        <v>3.1</v>
      </c>
      <c r="E407" s="302">
        <v>3.2</v>
      </c>
      <c r="F407" s="295">
        <v>0.10000000000000009</v>
      </c>
      <c r="G407" s="301">
        <v>2.9</v>
      </c>
      <c r="H407" s="302">
        <v>2.9</v>
      </c>
      <c r="I407" s="295">
        <v>0</v>
      </c>
      <c r="J407" s="301">
        <v>2.2</v>
      </c>
      <c r="K407" s="302">
        <v>2.2</v>
      </c>
      <c r="L407" s="295">
        <v>0</v>
      </c>
      <c r="M407" s="226"/>
      <c r="N407" s="232"/>
      <c r="O407" s="232"/>
      <c r="P407" s="232"/>
      <c r="Q407" s="232"/>
    </row>
    <row r="408" spans="2:17" s="229" customFormat="1" ht="15.75" customHeight="1">
      <c r="B408" s="69"/>
      <c r="C408" s="78" t="s">
        <v>191</v>
      </c>
      <c r="D408" s="301">
        <v>3.1</v>
      </c>
      <c r="E408" s="302">
        <v>3</v>
      </c>
      <c r="F408" s="295">
        <v>-0.10000000000000009</v>
      </c>
      <c r="G408" s="301">
        <v>2.5</v>
      </c>
      <c r="H408" s="302">
        <v>2.5</v>
      </c>
      <c r="I408" s="295">
        <v>0</v>
      </c>
      <c r="J408" s="301">
        <v>2</v>
      </c>
      <c r="K408" s="302">
        <v>1.8</v>
      </c>
      <c r="L408" s="295">
        <v>-0.19999999999999996</v>
      </c>
      <c r="M408" s="226"/>
      <c r="N408" s="232"/>
      <c r="O408" s="232"/>
      <c r="P408" s="232"/>
      <c r="Q408" s="232"/>
    </row>
    <row r="409" spans="2:17" s="229" customFormat="1" ht="15.75" customHeight="1">
      <c r="B409" s="69"/>
      <c r="C409" s="78" t="s">
        <v>55</v>
      </c>
      <c r="D409" s="301">
        <v>3.3</v>
      </c>
      <c r="E409" s="302">
        <v>3.4</v>
      </c>
      <c r="F409" s="295">
        <v>0.10000000000000009</v>
      </c>
      <c r="G409" s="301">
        <v>3.1</v>
      </c>
      <c r="H409" s="302">
        <v>3.1</v>
      </c>
      <c r="I409" s="295">
        <v>0</v>
      </c>
      <c r="J409" s="301">
        <v>2</v>
      </c>
      <c r="K409" s="302">
        <v>1.7</v>
      </c>
      <c r="L409" s="295">
        <v>-0.30000000000000004</v>
      </c>
      <c r="M409" s="226"/>
      <c r="N409" s="232"/>
      <c r="O409" s="232"/>
      <c r="P409" s="232"/>
      <c r="Q409" s="232"/>
    </row>
    <row r="410" spans="2:17" s="229" customFormat="1" ht="15.75" customHeight="1">
      <c r="B410" s="69"/>
      <c r="C410" s="78" t="s">
        <v>192</v>
      </c>
      <c r="D410" s="301">
        <v>3.1</v>
      </c>
      <c r="E410" s="302">
        <v>3.1</v>
      </c>
      <c r="F410" s="295">
        <v>0</v>
      </c>
      <c r="G410" s="301">
        <v>2.6</v>
      </c>
      <c r="H410" s="302">
        <v>2.9</v>
      </c>
      <c r="I410" s="295">
        <v>0.2999999999999998</v>
      </c>
      <c r="J410" s="301">
        <v>1.6</v>
      </c>
      <c r="K410" s="302">
        <v>1.5</v>
      </c>
      <c r="L410" s="295">
        <v>-0.10000000000000009</v>
      </c>
      <c r="M410" s="226"/>
      <c r="N410" s="232"/>
      <c r="O410" s="232"/>
      <c r="P410" s="232"/>
      <c r="Q410" s="232"/>
    </row>
    <row r="411" spans="2:17" s="229" customFormat="1" ht="15.75" customHeight="1">
      <c r="B411" s="69"/>
      <c r="C411" s="78" t="s">
        <v>56</v>
      </c>
      <c r="D411" s="301">
        <v>3</v>
      </c>
      <c r="E411" s="302">
        <v>3.1</v>
      </c>
      <c r="F411" s="295">
        <v>0.10000000000000009</v>
      </c>
      <c r="G411" s="301">
        <v>3.1</v>
      </c>
      <c r="H411" s="302">
        <v>2.6</v>
      </c>
      <c r="I411" s="295">
        <v>-0.5</v>
      </c>
      <c r="J411" s="301">
        <v>2.1</v>
      </c>
      <c r="K411" s="302">
        <v>1.9</v>
      </c>
      <c r="L411" s="295">
        <v>-0.20000000000000018</v>
      </c>
      <c r="M411" s="226"/>
      <c r="N411" s="232"/>
      <c r="O411" s="232"/>
      <c r="P411" s="232"/>
      <c r="Q411" s="232"/>
    </row>
    <row r="412" spans="2:17" s="229" customFormat="1" ht="15.75" customHeight="1">
      <c r="B412" s="71"/>
      <c r="C412" s="82" t="s">
        <v>193</v>
      </c>
      <c r="D412" s="303">
        <v>3.1</v>
      </c>
      <c r="E412" s="304">
        <v>3.3</v>
      </c>
      <c r="F412" s="305">
        <v>0.19999999999999973</v>
      </c>
      <c r="G412" s="303">
        <v>2.6</v>
      </c>
      <c r="H412" s="304">
        <v>2.5</v>
      </c>
      <c r="I412" s="305">
        <v>-0.10000000000000009</v>
      </c>
      <c r="J412" s="303">
        <v>1.8</v>
      </c>
      <c r="K412" s="304">
        <v>1.7</v>
      </c>
      <c r="L412" s="305">
        <v>-0.10000000000000009</v>
      </c>
      <c r="M412" s="226"/>
      <c r="N412" s="187"/>
      <c r="O412" s="187"/>
      <c r="P412" s="187"/>
      <c r="Q412" s="188"/>
    </row>
    <row r="413" spans="2:17" s="229" customFormat="1" ht="15.75" customHeight="1">
      <c r="B413" s="69" t="s">
        <v>57</v>
      </c>
      <c r="C413" s="78" t="s">
        <v>58</v>
      </c>
      <c r="D413" s="306">
        <v>3</v>
      </c>
      <c r="E413" s="307">
        <v>2.9</v>
      </c>
      <c r="F413" s="296">
        <v>-0.10000000000000009</v>
      </c>
      <c r="G413" s="306">
        <v>2.8</v>
      </c>
      <c r="H413" s="307">
        <v>2.8</v>
      </c>
      <c r="I413" s="296">
        <v>0</v>
      </c>
      <c r="J413" s="306">
        <v>2.3</v>
      </c>
      <c r="K413" s="307">
        <v>2.1</v>
      </c>
      <c r="L413" s="296">
        <v>-0.19999999999999973</v>
      </c>
      <c r="M413" s="226"/>
      <c r="N413" s="187"/>
      <c r="O413" s="187"/>
      <c r="P413" s="187"/>
      <c r="Q413" s="188"/>
    </row>
    <row r="414" spans="2:17" s="229" customFormat="1" ht="15.75" customHeight="1">
      <c r="B414" s="69"/>
      <c r="C414" s="78" t="s">
        <v>59</v>
      </c>
      <c r="D414" s="301">
        <v>3.1</v>
      </c>
      <c r="E414" s="302">
        <v>3.1</v>
      </c>
      <c r="F414" s="295">
        <v>0</v>
      </c>
      <c r="G414" s="301">
        <v>3</v>
      </c>
      <c r="H414" s="302">
        <v>2.8</v>
      </c>
      <c r="I414" s="295">
        <v>-0.20000000000000018</v>
      </c>
      <c r="J414" s="301">
        <v>2.5</v>
      </c>
      <c r="K414" s="302">
        <v>2.4</v>
      </c>
      <c r="L414" s="295">
        <v>-0.10000000000000009</v>
      </c>
      <c r="M414" s="226"/>
      <c r="N414" s="187"/>
      <c r="O414" s="187"/>
      <c r="P414" s="187"/>
      <c r="Q414" s="188"/>
    </row>
    <row r="415" spans="2:13" s="229" customFormat="1" ht="15.75" customHeight="1">
      <c r="B415" s="71"/>
      <c r="C415" s="82" t="s">
        <v>60</v>
      </c>
      <c r="D415" s="303">
        <v>3.2</v>
      </c>
      <c r="E415" s="304">
        <v>3.4</v>
      </c>
      <c r="F415" s="305">
        <v>0.19999999999999973</v>
      </c>
      <c r="G415" s="303">
        <v>4.4</v>
      </c>
      <c r="H415" s="304">
        <v>4</v>
      </c>
      <c r="I415" s="305">
        <v>-0.40000000000000036</v>
      </c>
      <c r="J415" s="303">
        <v>3.4</v>
      </c>
      <c r="K415" s="304">
        <v>3.3</v>
      </c>
      <c r="L415" s="305">
        <v>-0.10000000000000009</v>
      </c>
      <c r="M415" s="226"/>
    </row>
    <row r="416" spans="2:13" s="229" customFormat="1" ht="15.75" customHeight="1">
      <c r="B416" s="69" t="s">
        <v>61</v>
      </c>
      <c r="C416" s="78" t="s">
        <v>62</v>
      </c>
      <c r="D416" s="306">
        <v>3.1</v>
      </c>
      <c r="E416" s="307">
        <v>3</v>
      </c>
      <c r="F416" s="296">
        <v>-0.10000000000000009</v>
      </c>
      <c r="G416" s="306">
        <v>3.1</v>
      </c>
      <c r="H416" s="307">
        <v>2.6</v>
      </c>
      <c r="I416" s="296">
        <v>-0.5</v>
      </c>
      <c r="J416" s="306">
        <v>2.8</v>
      </c>
      <c r="K416" s="307">
        <v>2</v>
      </c>
      <c r="L416" s="296">
        <v>-0.7999999999999998</v>
      </c>
      <c r="M416" s="226"/>
    </row>
    <row r="417" spans="2:13" s="229" customFormat="1" ht="15.75" customHeight="1">
      <c r="B417" s="69"/>
      <c r="C417" s="78" t="s">
        <v>63</v>
      </c>
      <c r="D417" s="301">
        <v>3.1</v>
      </c>
      <c r="E417" s="302">
        <v>3.3</v>
      </c>
      <c r="F417" s="295">
        <v>0.19999999999999973</v>
      </c>
      <c r="G417" s="301">
        <v>3.2</v>
      </c>
      <c r="H417" s="302">
        <v>2.9</v>
      </c>
      <c r="I417" s="295">
        <v>-0.30000000000000027</v>
      </c>
      <c r="J417" s="301">
        <v>2.4</v>
      </c>
      <c r="K417" s="302">
        <v>2</v>
      </c>
      <c r="L417" s="295">
        <v>-0.3999999999999999</v>
      </c>
      <c r="M417" s="226"/>
    </row>
    <row r="418" spans="2:13" s="229" customFormat="1" ht="15.75" customHeight="1">
      <c r="B418" s="69"/>
      <c r="C418" s="78" t="s">
        <v>64</v>
      </c>
      <c r="D418" s="301">
        <v>3</v>
      </c>
      <c r="E418" s="302">
        <v>3.1</v>
      </c>
      <c r="F418" s="295">
        <v>0.10000000000000009</v>
      </c>
      <c r="G418" s="301">
        <v>3</v>
      </c>
      <c r="H418" s="302">
        <v>2.6</v>
      </c>
      <c r="I418" s="295">
        <v>-0.3999999999999999</v>
      </c>
      <c r="J418" s="301">
        <v>1.8</v>
      </c>
      <c r="K418" s="302">
        <v>2.2</v>
      </c>
      <c r="L418" s="295">
        <v>0.40000000000000013</v>
      </c>
      <c r="M418" s="226"/>
    </row>
    <row r="419" spans="2:13" s="229" customFormat="1" ht="15.75" customHeight="1">
      <c r="B419" s="71"/>
      <c r="C419" s="82" t="s">
        <v>65</v>
      </c>
      <c r="D419" s="303">
        <v>3.1</v>
      </c>
      <c r="E419" s="304">
        <v>3.1</v>
      </c>
      <c r="F419" s="305">
        <v>0</v>
      </c>
      <c r="G419" s="303">
        <v>2.9</v>
      </c>
      <c r="H419" s="304">
        <v>3.1</v>
      </c>
      <c r="I419" s="305">
        <v>0.20000000000000018</v>
      </c>
      <c r="J419" s="303">
        <v>2.1</v>
      </c>
      <c r="K419" s="304">
        <v>2</v>
      </c>
      <c r="L419" s="305">
        <v>-0.10000000000000009</v>
      </c>
      <c r="M419" s="226"/>
    </row>
    <row r="420" spans="2:13" s="229" customFormat="1" ht="15.75" customHeight="1">
      <c r="B420" s="69" t="s">
        <v>66</v>
      </c>
      <c r="C420" s="78" t="s">
        <v>67</v>
      </c>
      <c r="D420" s="306">
        <v>3.2</v>
      </c>
      <c r="E420" s="307">
        <v>3.5</v>
      </c>
      <c r="F420" s="296">
        <v>0.2999999999999998</v>
      </c>
      <c r="G420" s="306">
        <v>3.8</v>
      </c>
      <c r="H420" s="307">
        <v>3.7</v>
      </c>
      <c r="I420" s="296">
        <v>-0.09999999999999964</v>
      </c>
      <c r="J420" s="306">
        <v>3</v>
      </c>
      <c r="K420" s="307">
        <v>3</v>
      </c>
      <c r="L420" s="296">
        <v>0</v>
      </c>
      <c r="M420" s="226"/>
    </row>
    <row r="421" spans="2:13" s="229" customFormat="1" ht="15.75" customHeight="1">
      <c r="B421" s="69"/>
      <c r="C421" s="78" t="s">
        <v>68</v>
      </c>
      <c r="D421" s="301">
        <v>3</v>
      </c>
      <c r="E421" s="302">
        <v>3</v>
      </c>
      <c r="F421" s="295">
        <v>0</v>
      </c>
      <c r="G421" s="301">
        <v>2.5</v>
      </c>
      <c r="H421" s="302">
        <v>2.6</v>
      </c>
      <c r="I421" s="295">
        <v>0.10000000000000009</v>
      </c>
      <c r="J421" s="301">
        <v>1.5</v>
      </c>
      <c r="K421" s="302">
        <v>1.8</v>
      </c>
      <c r="L421" s="295">
        <v>0.30000000000000004</v>
      </c>
      <c r="M421" s="226"/>
    </row>
    <row r="422" spans="2:13" s="229" customFormat="1" ht="15.75" customHeight="1">
      <c r="B422" s="69"/>
      <c r="C422" s="78" t="s">
        <v>69</v>
      </c>
      <c r="D422" s="301">
        <v>2.9</v>
      </c>
      <c r="E422" s="302">
        <v>3</v>
      </c>
      <c r="F422" s="295">
        <v>0.10000000000000009</v>
      </c>
      <c r="G422" s="301">
        <v>2.2</v>
      </c>
      <c r="H422" s="302">
        <v>2.4</v>
      </c>
      <c r="I422" s="295">
        <v>0.19999999999999973</v>
      </c>
      <c r="J422" s="301">
        <v>1.6</v>
      </c>
      <c r="K422" s="302">
        <v>1.8</v>
      </c>
      <c r="L422" s="295">
        <v>0.19999999999999996</v>
      </c>
      <c r="M422" s="226"/>
    </row>
    <row r="423" spans="2:13" s="229" customFormat="1" ht="15.75" customHeight="1">
      <c r="B423" s="69"/>
      <c r="C423" s="78" t="s">
        <v>70</v>
      </c>
      <c r="D423" s="301">
        <v>3</v>
      </c>
      <c r="E423" s="302">
        <v>3.1</v>
      </c>
      <c r="F423" s="295">
        <v>0.10000000000000009</v>
      </c>
      <c r="G423" s="301">
        <v>2.8</v>
      </c>
      <c r="H423" s="302">
        <v>2.4</v>
      </c>
      <c r="I423" s="295">
        <v>-0.3999999999999999</v>
      </c>
      <c r="J423" s="301">
        <v>1.6</v>
      </c>
      <c r="K423" s="302">
        <v>1.7</v>
      </c>
      <c r="L423" s="295">
        <v>0.09999999999999987</v>
      </c>
      <c r="M423" s="226"/>
    </row>
    <row r="424" spans="2:13" s="229" customFormat="1" ht="15.75" customHeight="1">
      <c r="B424" s="69"/>
      <c r="C424" s="78" t="s">
        <v>71</v>
      </c>
      <c r="D424" s="301">
        <v>3</v>
      </c>
      <c r="E424" s="302">
        <v>3</v>
      </c>
      <c r="F424" s="295">
        <v>0</v>
      </c>
      <c r="G424" s="301">
        <v>3.2</v>
      </c>
      <c r="H424" s="302">
        <v>3.1</v>
      </c>
      <c r="I424" s="295">
        <v>-0.10000000000000009</v>
      </c>
      <c r="J424" s="301">
        <v>2.2</v>
      </c>
      <c r="K424" s="302">
        <v>2</v>
      </c>
      <c r="L424" s="295">
        <v>-0.20000000000000018</v>
      </c>
      <c r="M424" s="226"/>
    </row>
    <row r="425" spans="2:13" s="229" customFormat="1" ht="15.75" customHeight="1">
      <c r="B425" s="69"/>
      <c r="C425" s="78" t="s">
        <v>72</v>
      </c>
      <c r="D425" s="301">
        <v>3</v>
      </c>
      <c r="E425" s="302">
        <v>3</v>
      </c>
      <c r="F425" s="295">
        <v>0</v>
      </c>
      <c r="G425" s="301">
        <v>3</v>
      </c>
      <c r="H425" s="302">
        <v>2.8</v>
      </c>
      <c r="I425" s="295">
        <v>-0.20000000000000018</v>
      </c>
      <c r="J425" s="301">
        <v>1.5</v>
      </c>
      <c r="K425" s="302">
        <v>2</v>
      </c>
      <c r="L425" s="295">
        <v>0.5</v>
      </c>
      <c r="M425" s="226"/>
    </row>
    <row r="426" spans="2:13" s="229" customFormat="1" ht="15.75" customHeight="1">
      <c r="B426" s="71"/>
      <c r="C426" s="82" t="s">
        <v>73</v>
      </c>
      <c r="D426" s="303">
        <v>3.1</v>
      </c>
      <c r="E426" s="304">
        <v>3.1</v>
      </c>
      <c r="F426" s="305">
        <v>0</v>
      </c>
      <c r="G426" s="303">
        <v>2.9</v>
      </c>
      <c r="H426" s="304">
        <v>2.6</v>
      </c>
      <c r="I426" s="305">
        <v>-0.2999999999999998</v>
      </c>
      <c r="J426" s="303">
        <v>1.5</v>
      </c>
      <c r="K426" s="304">
        <v>1.7</v>
      </c>
      <c r="L426" s="305">
        <v>0.19999999999999996</v>
      </c>
      <c r="M426" s="226"/>
    </row>
    <row r="427" spans="2:13" s="229" customFormat="1" ht="15.75" customHeight="1">
      <c r="B427" s="69" t="s">
        <v>74</v>
      </c>
      <c r="C427" s="78" t="s">
        <v>75</v>
      </c>
      <c r="D427" s="306">
        <v>3.2</v>
      </c>
      <c r="E427" s="307">
        <v>3.3</v>
      </c>
      <c r="F427" s="296">
        <v>0.09999999999999964</v>
      </c>
      <c r="G427" s="306">
        <v>3.4</v>
      </c>
      <c r="H427" s="307">
        <v>3.3</v>
      </c>
      <c r="I427" s="296">
        <v>-0.10000000000000009</v>
      </c>
      <c r="J427" s="306">
        <v>3</v>
      </c>
      <c r="K427" s="307">
        <v>2.3</v>
      </c>
      <c r="L427" s="296">
        <v>-0.7000000000000002</v>
      </c>
      <c r="M427" s="226"/>
    </row>
    <row r="428" spans="2:13" s="229" customFormat="1" ht="15.75" customHeight="1">
      <c r="B428" s="69"/>
      <c r="C428" s="78" t="s">
        <v>76</v>
      </c>
      <c r="D428" s="301">
        <v>3.2</v>
      </c>
      <c r="E428" s="302">
        <v>3.1</v>
      </c>
      <c r="F428" s="295">
        <v>-0.10000000000000009</v>
      </c>
      <c r="G428" s="301">
        <v>3.1</v>
      </c>
      <c r="H428" s="302">
        <v>2.5</v>
      </c>
      <c r="I428" s="295">
        <v>-0.6000000000000001</v>
      </c>
      <c r="J428" s="301">
        <v>2.2</v>
      </c>
      <c r="K428" s="302">
        <v>2.1</v>
      </c>
      <c r="L428" s="295">
        <v>-0.10000000000000009</v>
      </c>
      <c r="M428" s="226"/>
    </row>
    <row r="429" spans="2:13" s="229" customFormat="1" ht="15.75" customHeight="1">
      <c r="B429" s="69"/>
      <c r="C429" s="78" t="s">
        <v>77</v>
      </c>
      <c r="D429" s="301">
        <v>3.1</v>
      </c>
      <c r="E429" s="302">
        <v>3</v>
      </c>
      <c r="F429" s="295">
        <v>-0.10000000000000009</v>
      </c>
      <c r="G429" s="301">
        <v>2.8</v>
      </c>
      <c r="H429" s="302">
        <v>3.1</v>
      </c>
      <c r="I429" s="295">
        <v>0.30000000000000027</v>
      </c>
      <c r="J429" s="301">
        <v>1.9</v>
      </c>
      <c r="K429" s="302">
        <v>2.2</v>
      </c>
      <c r="L429" s="295">
        <v>0.30000000000000027</v>
      </c>
      <c r="M429" s="226"/>
    </row>
    <row r="430" spans="2:13" s="229" customFormat="1" ht="15.75" customHeight="1">
      <c r="B430" s="69"/>
      <c r="C430" s="78" t="s">
        <v>78</v>
      </c>
      <c r="D430" s="301">
        <v>3</v>
      </c>
      <c r="E430" s="302">
        <v>2.9</v>
      </c>
      <c r="F430" s="295">
        <v>-0.10000000000000009</v>
      </c>
      <c r="G430" s="301">
        <v>2.6</v>
      </c>
      <c r="H430" s="302">
        <v>2.7</v>
      </c>
      <c r="I430" s="295">
        <v>0.10000000000000009</v>
      </c>
      <c r="J430" s="301">
        <v>1.9</v>
      </c>
      <c r="K430" s="302">
        <v>1.4</v>
      </c>
      <c r="L430" s="295">
        <v>-0.5</v>
      </c>
      <c r="M430" s="226"/>
    </row>
    <row r="431" spans="2:13" s="229" customFormat="1" ht="15.75" customHeight="1">
      <c r="B431" s="71"/>
      <c r="C431" s="82" t="s">
        <v>79</v>
      </c>
      <c r="D431" s="303">
        <v>2.9</v>
      </c>
      <c r="E431" s="304">
        <v>3</v>
      </c>
      <c r="F431" s="305">
        <v>0.10000000000000009</v>
      </c>
      <c r="G431" s="303">
        <v>3.1</v>
      </c>
      <c r="H431" s="304">
        <v>2.9</v>
      </c>
      <c r="I431" s="305">
        <v>-0.20000000000000018</v>
      </c>
      <c r="J431" s="303">
        <v>1.9</v>
      </c>
      <c r="K431" s="304">
        <v>1.8</v>
      </c>
      <c r="L431" s="305">
        <v>-0.09999999999999987</v>
      </c>
      <c r="M431" s="226"/>
    </row>
    <row r="432" spans="2:13" s="229" customFormat="1" ht="15.75" customHeight="1">
      <c r="B432" s="69" t="s">
        <v>80</v>
      </c>
      <c r="C432" s="78" t="s">
        <v>81</v>
      </c>
      <c r="D432" s="306">
        <v>3.2</v>
      </c>
      <c r="E432" s="307">
        <v>3.2</v>
      </c>
      <c r="F432" s="296">
        <v>0</v>
      </c>
      <c r="G432" s="306">
        <v>3.2</v>
      </c>
      <c r="H432" s="307">
        <v>3</v>
      </c>
      <c r="I432" s="296">
        <v>-0.20000000000000018</v>
      </c>
      <c r="J432" s="306">
        <v>2.5</v>
      </c>
      <c r="K432" s="307">
        <v>2</v>
      </c>
      <c r="L432" s="296">
        <v>-0.5</v>
      </c>
      <c r="M432" s="226"/>
    </row>
    <row r="433" spans="2:13" s="229" customFormat="1" ht="15.75" customHeight="1">
      <c r="B433" s="69"/>
      <c r="C433" s="78" t="s">
        <v>82</v>
      </c>
      <c r="D433" s="301">
        <v>3.3</v>
      </c>
      <c r="E433" s="302">
        <v>3.1</v>
      </c>
      <c r="F433" s="295">
        <v>-0.19999999999999973</v>
      </c>
      <c r="G433" s="301">
        <v>2.8</v>
      </c>
      <c r="H433" s="302">
        <v>3.1</v>
      </c>
      <c r="I433" s="295">
        <v>0.30000000000000027</v>
      </c>
      <c r="J433" s="301">
        <v>2.3</v>
      </c>
      <c r="K433" s="302">
        <v>2.4</v>
      </c>
      <c r="L433" s="295">
        <v>0.10000000000000009</v>
      </c>
      <c r="M433" s="226"/>
    </row>
    <row r="434" spans="2:13" s="229" customFormat="1" ht="15.75" customHeight="1">
      <c r="B434" s="69"/>
      <c r="C434" s="78" t="s">
        <v>83</v>
      </c>
      <c r="D434" s="301">
        <v>3</v>
      </c>
      <c r="E434" s="302">
        <v>3</v>
      </c>
      <c r="F434" s="295">
        <v>0</v>
      </c>
      <c r="G434" s="301">
        <v>2.9</v>
      </c>
      <c r="H434" s="302">
        <v>2.9</v>
      </c>
      <c r="I434" s="295">
        <v>0</v>
      </c>
      <c r="J434" s="301">
        <v>2</v>
      </c>
      <c r="K434" s="302">
        <v>2</v>
      </c>
      <c r="L434" s="295">
        <v>0</v>
      </c>
      <c r="M434" s="226"/>
    </row>
    <row r="435" spans="2:13" s="229" customFormat="1" ht="15.75" customHeight="1">
      <c r="B435" s="71"/>
      <c r="C435" s="82" t="s">
        <v>84</v>
      </c>
      <c r="D435" s="303">
        <v>3.2</v>
      </c>
      <c r="E435" s="304">
        <v>3.3</v>
      </c>
      <c r="F435" s="305">
        <v>0.09999999999999964</v>
      </c>
      <c r="G435" s="303">
        <v>3.5</v>
      </c>
      <c r="H435" s="304">
        <v>3</v>
      </c>
      <c r="I435" s="305">
        <v>-0.5</v>
      </c>
      <c r="J435" s="303">
        <v>2.7</v>
      </c>
      <c r="K435" s="304">
        <v>3</v>
      </c>
      <c r="L435" s="305">
        <v>0.2999999999999998</v>
      </c>
      <c r="M435" s="226"/>
    </row>
    <row r="436" spans="2:13" s="229" customFormat="1" ht="15.75" customHeight="1">
      <c r="B436" s="69" t="s">
        <v>85</v>
      </c>
      <c r="C436" s="78" t="s">
        <v>86</v>
      </c>
      <c r="D436" s="301">
        <v>3</v>
      </c>
      <c r="E436" s="302">
        <v>3.2</v>
      </c>
      <c r="F436" s="295">
        <v>0.20000000000000018</v>
      </c>
      <c r="G436" s="301">
        <v>3</v>
      </c>
      <c r="H436" s="302">
        <v>2.7</v>
      </c>
      <c r="I436" s="295">
        <v>-0.2999999999999998</v>
      </c>
      <c r="J436" s="301">
        <v>2.3</v>
      </c>
      <c r="K436" s="302">
        <v>2.2</v>
      </c>
      <c r="L436" s="295">
        <v>-0.09999999999999964</v>
      </c>
      <c r="M436" s="226"/>
    </row>
    <row r="437" spans="2:13" s="229" customFormat="1" ht="15.75" customHeight="1">
      <c r="B437" s="69"/>
      <c r="C437" s="78" t="s">
        <v>194</v>
      </c>
      <c r="D437" s="301">
        <v>3.1</v>
      </c>
      <c r="E437" s="302">
        <v>3</v>
      </c>
      <c r="F437" s="295">
        <v>-0.10000000000000009</v>
      </c>
      <c r="G437" s="301">
        <v>3.1</v>
      </c>
      <c r="H437" s="302">
        <v>2.5</v>
      </c>
      <c r="I437" s="295">
        <v>-0.6000000000000001</v>
      </c>
      <c r="J437" s="301">
        <v>2</v>
      </c>
      <c r="K437" s="302">
        <v>1.5</v>
      </c>
      <c r="L437" s="295">
        <v>-0.5</v>
      </c>
      <c r="M437" s="226"/>
    </row>
    <row r="438" spans="2:13" s="229" customFormat="1" ht="15.75" customHeight="1">
      <c r="B438" s="69"/>
      <c r="C438" s="78" t="s">
        <v>195</v>
      </c>
      <c r="D438" s="301">
        <v>3</v>
      </c>
      <c r="E438" s="302">
        <v>3.3</v>
      </c>
      <c r="F438" s="295">
        <v>0.2999999999999998</v>
      </c>
      <c r="G438" s="301">
        <v>3.5</v>
      </c>
      <c r="H438" s="302">
        <v>2.6</v>
      </c>
      <c r="I438" s="295">
        <v>-0.8999999999999999</v>
      </c>
      <c r="J438" s="301">
        <v>2.3</v>
      </c>
      <c r="K438" s="302">
        <v>2.8</v>
      </c>
      <c r="L438" s="295">
        <v>0.5</v>
      </c>
      <c r="M438" s="226"/>
    </row>
    <row r="439" spans="2:13" s="229" customFormat="1" ht="15.75" customHeight="1">
      <c r="B439" s="69"/>
      <c r="C439" s="78" t="s">
        <v>196</v>
      </c>
      <c r="D439" s="301">
        <v>3.3</v>
      </c>
      <c r="E439" s="302">
        <v>3.7</v>
      </c>
      <c r="F439" s="295">
        <v>0.40000000000000036</v>
      </c>
      <c r="G439" s="301">
        <v>2.9</v>
      </c>
      <c r="H439" s="302">
        <v>3.1</v>
      </c>
      <c r="I439" s="295">
        <v>0.20000000000000018</v>
      </c>
      <c r="J439" s="301">
        <v>2</v>
      </c>
      <c r="K439" s="302">
        <v>2</v>
      </c>
      <c r="L439" s="295">
        <v>0</v>
      </c>
      <c r="M439" s="226"/>
    </row>
    <row r="440" spans="2:13" s="229" customFormat="1" ht="15.75" customHeight="1">
      <c r="B440" s="69"/>
      <c r="C440" s="78" t="s">
        <v>197</v>
      </c>
      <c r="D440" s="301">
        <v>3.1</v>
      </c>
      <c r="E440" s="302">
        <v>3.1</v>
      </c>
      <c r="F440" s="295">
        <v>0</v>
      </c>
      <c r="G440" s="301">
        <v>3.3</v>
      </c>
      <c r="H440" s="302">
        <v>2.9</v>
      </c>
      <c r="I440" s="295">
        <v>-0.3999999999999999</v>
      </c>
      <c r="J440" s="301">
        <v>2.3</v>
      </c>
      <c r="K440" s="302">
        <v>1.8</v>
      </c>
      <c r="L440" s="295">
        <v>-0.4999999999999998</v>
      </c>
      <c r="M440" s="226"/>
    </row>
    <row r="441" spans="2:13" s="229" customFormat="1" ht="15.75" customHeight="1">
      <c r="B441" s="69"/>
      <c r="C441" s="78" t="s">
        <v>87</v>
      </c>
      <c r="D441" s="301">
        <v>3.2</v>
      </c>
      <c r="E441" s="302">
        <v>3.1</v>
      </c>
      <c r="F441" s="295">
        <v>-0.10000000000000009</v>
      </c>
      <c r="G441" s="301">
        <v>2.7</v>
      </c>
      <c r="H441" s="302">
        <v>2.8</v>
      </c>
      <c r="I441" s="295">
        <v>0.09999999999999964</v>
      </c>
      <c r="J441" s="301">
        <v>2</v>
      </c>
      <c r="K441" s="302">
        <v>2</v>
      </c>
      <c r="L441" s="295">
        <v>0</v>
      </c>
      <c r="M441" s="226"/>
    </row>
    <row r="442" spans="2:13" s="229" customFormat="1" ht="15.75" customHeight="1">
      <c r="B442" s="69"/>
      <c r="C442" s="78" t="s">
        <v>198</v>
      </c>
      <c r="D442" s="301">
        <v>3.1</v>
      </c>
      <c r="E442" s="302">
        <v>3</v>
      </c>
      <c r="F442" s="295">
        <v>-0.10000000000000009</v>
      </c>
      <c r="G442" s="301">
        <v>3</v>
      </c>
      <c r="H442" s="302">
        <v>2.6</v>
      </c>
      <c r="I442" s="295">
        <v>-0.3999999999999999</v>
      </c>
      <c r="J442" s="301">
        <v>2</v>
      </c>
      <c r="K442" s="302">
        <v>1.7</v>
      </c>
      <c r="L442" s="295">
        <v>-0.30000000000000004</v>
      </c>
      <c r="M442" s="226"/>
    </row>
    <row r="443" spans="2:13" s="229" customFormat="1" ht="15.75" customHeight="1" thickBot="1">
      <c r="B443" s="71"/>
      <c r="C443" s="82" t="s">
        <v>88</v>
      </c>
      <c r="D443" s="303">
        <v>3.4</v>
      </c>
      <c r="E443" s="333">
        <v>3.8</v>
      </c>
      <c r="F443" s="305">
        <v>0.3999999999999999</v>
      </c>
      <c r="G443" s="303">
        <v>4</v>
      </c>
      <c r="H443" s="333">
        <v>4</v>
      </c>
      <c r="I443" s="305">
        <v>0</v>
      </c>
      <c r="J443" s="303">
        <v>2.3</v>
      </c>
      <c r="K443" s="333">
        <v>2.8</v>
      </c>
      <c r="L443" s="305">
        <v>0.5</v>
      </c>
      <c r="M443" s="226"/>
    </row>
    <row r="444" spans="2:13" s="229" customFormat="1" ht="15.75" customHeight="1" thickBot="1">
      <c r="B444" s="24"/>
      <c r="C444" s="24"/>
      <c r="D444" s="23"/>
      <c r="E444" s="23"/>
      <c r="F444" s="23"/>
      <c r="G444" s="23"/>
      <c r="H444" s="23"/>
      <c r="I444" s="23"/>
      <c r="J444" s="23"/>
      <c r="K444" s="23"/>
      <c r="L444" s="23"/>
      <c r="M444" s="226"/>
    </row>
    <row r="445" spans="2:13" s="229" customFormat="1" ht="15.75" customHeight="1">
      <c r="B445" s="342" t="s">
        <v>256</v>
      </c>
      <c r="C445" s="279"/>
      <c r="D445" s="338">
        <v>3.13</v>
      </c>
      <c r="E445" s="339">
        <v>3.18</v>
      </c>
      <c r="F445" s="340">
        <v>0.05</v>
      </c>
      <c r="G445" s="338">
        <v>3.11</v>
      </c>
      <c r="H445" s="339">
        <v>2.96</v>
      </c>
      <c r="I445" s="340">
        <v>-0.15</v>
      </c>
      <c r="J445" s="338">
        <v>2.34</v>
      </c>
      <c r="K445" s="339">
        <v>2.24</v>
      </c>
      <c r="L445" s="340">
        <v>-0.1</v>
      </c>
      <c r="M445" s="226"/>
    </row>
    <row r="446" spans="2:13" s="56" customFormat="1" ht="15.75" customHeight="1" thickBot="1">
      <c r="B446" s="347" t="s">
        <v>292</v>
      </c>
      <c r="C446" s="348"/>
      <c r="D446" s="287">
        <v>3.15</v>
      </c>
      <c r="E446" s="288">
        <v>3.19</v>
      </c>
      <c r="F446" s="312">
        <v>0.040000000000000036</v>
      </c>
      <c r="G446" s="300">
        <v>3.26</v>
      </c>
      <c r="H446" s="288">
        <v>3.21</v>
      </c>
      <c r="I446" s="313">
        <v>-0.04999999999999982</v>
      </c>
      <c r="J446" s="287">
        <v>2.72</v>
      </c>
      <c r="K446" s="288">
        <v>2.66</v>
      </c>
      <c r="L446" s="289">
        <v>-0.06000000000000005</v>
      </c>
      <c r="M446" s="58"/>
    </row>
    <row r="447" spans="2:13" s="56" customFormat="1" ht="13.5" customHeight="1">
      <c r="B447" s="59"/>
      <c r="C447" s="59"/>
      <c r="D447" s="217"/>
      <c r="E447" s="217"/>
      <c r="F447" s="337"/>
      <c r="G447" s="217"/>
      <c r="H447" s="217"/>
      <c r="I447" s="337"/>
      <c r="J447" s="217"/>
      <c r="K447" s="217"/>
      <c r="L447" s="217"/>
      <c r="M447" s="58"/>
    </row>
    <row r="448" spans="2:13" s="56" customFormat="1" ht="13.5" customHeight="1">
      <c r="B448" s="58" t="s">
        <v>293</v>
      </c>
      <c r="C448" s="59"/>
      <c r="D448" s="217"/>
      <c r="E448" s="217"/>
      <c r="F448" s="337"/>
      <c r="G448" s="217"/>
      <c r="H448" s="217"/>
      <c r="I448" s="337"/>
      <c r="J448" s="217"/>
      <c r="K448" s="217"/>
      <c r="L448" s="217"/>
      <c r="M448" s="58"/>
    </row>
    <row r="449" spans="2:13" s="229" customFormat="1" ht="15.75" customHeight="1">
      <c r="B449" s="24"/>
      <c r="C449" s="24"/>
      <c r="D449" s="23"/>
      <c r="E449" s="23"/>
      <c r="F449" s="23"/>
      <c r="G449" s="23"/>
      <c r="H449" s="23"/>
      <c r="I449" s="23"/>
      <c r="J449" s="23"/>
      <c r="K449" s="23"/>
      <c r="L449" s="23"/>
      <c r="M449" s="226"/>
    </row>
    <row r="450" spans="2:13" s="229" customFormat="1" ht="15.75" customHeight="1">
      <c r="B450" s="22" t="s">
        <v>93</v>
      </c>
      <c r="C450" s="22"/>
      <c r="D450" s="23"/>
      <c r="E450" s="23"/>
      <c r="F450" s="23"/>
      <c r="G450" s="23"/>
      <c r="H450" s="23"/>
      <c r="I450" s="23"/>
      <c r="J450" s="23"/>
      <c r="K450" s="23"/>
      <c r="L450" s="23"/>
      <c r="M450" s="226"/>
    </row>
    <row r="451" spans="2:13" s="229" customFormat="1" ht="15.75" customHeight="1" thickBot="1">
      <c r="B451" s="585" t="s">
        <v>94</v>
      </c>
      <c r="C451" s="586"/>
      <c r="D451" s="578" t="s">
        <v>42</v>
      </c>
      <c r="E451" s="579"/>
      <c r="F451" s="580"/>
      <c r="G451" s="578" t="s">
        <v>43</v>
      </c>
      <c r="H451" s="579"/>
      <c r="I451" s="580"/>
      <c r="J451" s="578" t="s">
        <v>44</v>
      </c>
      <c r="K451" s="579"/>
      <c r="L451" s="580"/>
      <c r="M451" s="226"/>
    </row>
    <row r="452" spans="2:13" s="229" customFormat="1" ht="42" customHeight="1">
      <c r="B452" s="587"/>
      <c r="C452" s="588"/>
      <c r="D452" s="271" t="s">
        <v>310</v>
      </c>
      <c r="E452" s="272" t="s">
        <v>311</v>
      </c>
      <c r="F452" s="273" t="s">
        <v>255</v>
      </c>
      <c r="G452" s="271" t="s">
        <v>310</v>
      </c>
      <c r="H452" s="272" t="s">
        <v>311</v>
      </c>
      <c r="I452" s="273" t="s">
        <v>255</v>
      </c>
      <c r="J452" s="271" t="s">
        <v>310</v>
      </c>
      <c r="K452" s="272" t="s">
        <v>311</v>
      </c>
      <c r="L452" s="273" t="s">
        <v>255</v>
      </c>
      <c r="M452" s="226"/>
    </row>
    <row r="453" spans="2:13" s="229" customFormat="1" ht="15.75" customHeight="1">
      <c r="B453" s="275" t="s">
        <v>45</v>
      </c>
      <c r="C453" s="276" t="s">
        <v>95</v>
      </c>
      <c r="D453" s="319">
        <v>3.3</v>
      </c>
      <c r="E453" s="320">
        <v>3.3</v>
      </c>
      <c r="F453" s="321">
        <v>0</v>
      </c>
      <c r="G453" s="322">
        <v>3.4</v>
      </c>
      <c r="H453" s="320">
        <v>3.1</v>
      </c>
      <c r="I453" s="296">
        <v>-0.2999999999999998</v>
      </c>
      <c r="J453" s="321">
        <v>2.9</v>
      </c>
      <c r="K453" s="307">
        <v>2.6</v>
      </c>
      <c r="L453" s="296">
        <v>-0.2999999999999998</v>
      </c>
      <c r="M453" s="226"/>
    </row>
    <row r="454" spans="2:13" s="229" customFormat="1" ht="15.75" customHeight="1">
      <c r="B454" s="69" t="s">
        <v>46</v>
      </c>
      <c r="C454" s="70" t="s">
        <v>96</v>
      </c>
      <c r="D454" s="323">
        <v>3.1</v>
      </c>
      <c r="E454" s="324">
        <v>3.3</v>
      </c>
      <c r="F454" s="325">
        <v>0.19999999999999973</v>
      </c>
      <c r="G454" s="326">
        <v>3.4</v>
      </c>
      <c r="H454" s="324">
        <v>3.4</v>
      </c>
      <c r="I454" s="295">
        <v>0</v>
      </c>
      <c r="J454" s="325">
        <v>2.8</v>
      </c>
      <c r="K454" s="302">
        <v>2.8</v>
      </c>
      <c r="L454" s="295">
        <v>0</v>
      </c>
      <c r="M454" s="226"/>
    </row>
    <row r="455" spans="2:13" s="229" customFormat="1" ht="15.75" customHeight="1">
      <c r="B455" s="69" t="s">
        <v>53</v>
      </c>
      <c r="C455" s="70" t="s">
        <v>260</v>
      </c>
      <c r="D455" s="323">
        <v>3.1</v>
      </c>
      <c r="E455" s="324">
        <v>3.2</v>
      </c>
      <c r="F455" s="325">
        <v>0.10000000000000009</v>
      </c>
      <c r="G455" s="326">
        <v>3</v>
      </c>
      <c r="H455" s="324">
        <v>2.8</v>
      </c>
      <c r="I455" s="295">
        <v>-0.20000000000000018</v>
      </c>
      <c r="J455" s="325">
        <v>2.2</v>
      </c>
      <c r="K455" s="302">
        <v>2</v>
      </c>
      <c r="L455" s="295">
        <v>-0.20000000000000018</v>
      </c>
      <c r="M455" s="226"/>
    </row>
    <row r="456" spans="2:13" s="229" customFormat="1" ht="15.75" customHeight="1">
      <c r="B456" s="69" t="s">
        <v>57</v>
      </c>
      <c r="C456" s="70" t="s">
        <v>97</v>
      </c>
      <c r="D456" s="323">
        <v>3.1</v>
      </c>
      <c r="E456" s="324">
        <v>3.1</v>
      </c>
      <c r="F456" s="325">
        <v>0</v>
      </c>
      <c r="G456" s="326">
        <v>3.1</v>
      </c>
      <c r="H456" s="324">
        <v>3</v>
      </c>
      <c r="I456" s="295">
        <v>-0.10000000000000009</v>
      </c>
      <c r="J456" s="325">
        <v>2.6</v>
      </c>
      <c r="K456" s="302">
        <v>2.4</v>
      </c>
      <c r="L456" s="295">
        <v>-0.20000000000000018</v>
      </c>
      <c r="M456" s="226"/>
    </row>
    <row r="457" spans="2:13" s="229" customFormat="1" ht="15.75" customHeight="1">
      <c r="B457" s="69" t="s">
        <v>61</v>
      </c>
      <c r="C457" s="70" t="s">
        <v>98</v>
      </c>
      <c r="D457" s="323">
        <v>3.1</v>
      </c>
      <c r="E457" s="324">
        <v>3.1</v>
      </c>
      <c r="F457" s="325">
        <v>0</v>
      </c>
      <c r="G457" s="326">
        <v>3</v>
      </c>
      <c r="H457" s="324">
        <v>2.8</v>
      </c>
      <c r="I457" s="295">
        <v>-0.20000000000000018</v>
      </c>
      <c r="J457" s="325">
        <v>2.2</v>
      </c>
      <c r="K457" s="302">
        <v>2.1</v>
      </c>
      <c r="L457" s="295">
        <v>-0.10000000000000009</v>
      </c>
      <c r="M457" s="226"/>
    </row>
    <row r="458" spans="2:13" s="229" customFormat="1" ht="15.75" customHeight="1">
      <c r="B458" s="69" t="s">
        <v>66</v>
      </c>
      <c r="C458" s="70" t="s">
        <v>99</v>
      </c>
      <c r="D458" s="323">
        <v>3</v>
      </c>
      <c r="E458" s="324">
        <v>3.1</v>
      </c>
      <c r="F458" s="325">
        <v>0.10000000000000009</v>
      </c>
      <c r="G458" s="326">
        <v>2.9</v>
      </c>
      <c r="H458" s="324">
        <v>2.9</v>
      </c>
      <c r="I458" s="295">
        <v>0</v>
      </c>
      <c r="J458" s="325">
        <v>1.9</v>
      </c>
      <c r="K458" s="302">
        <v>2.1</v>
      </c>
      <c r="L458" s="295">
        <v>0.20000000000000018</v>
      </c>
      <c r="M458" s="226"/>
    </row>
    <row r="459" spans="2:13" s="229" customFormat="1" ht="15.75" customHeight="1">
      <c r="B459" s="69" t="s">
        <v>74</v>
      </c>
      <c r="C459" s="70" t="s">
        <v>100</v>
      </c>
      <c r="D459" s="323">
        <v>3.1</v>
      </c>
      <c r="E459" s="324">
        <v>3</v>
      </c>
      <c r="F459" s="325">
        <v>-0.10000000000000009</v>
      </c>
      <c r="G459" s="326">
        <v>2.9</v>
      </c>
      <c r="H459" s="324">
        <v>2.9</v>
      </c>
      <c r="I459" s="295">
        <v>0</v>
      </c>
      <c r="J459" s="325">
        <v>2</v>
      </c>
      <c r="K459" s="302">
        <v>2</v>
      </c>
      <c r="L459" s="295">
        <v>0</v>
      </c>
      <c r="M459" s="226"/>
    </row>
    <row r="460" spans="2:13" s="229" customFormat="1" ht="15.75" customHeight="1">
      <c r="B460" s="69" t="s">
        <v>80</v>
      </c>
      <c r="C460" s="70" t="s">
        <v>98</v>
      </c>
      <c r="D460" s="323">
        <v>3.1</v>
      </c>
      <c r="E460" s="324">
        <v>3.1</v>
      </c>
      <c r="F460" s="325">
        <v>0</v>
      </c>
      <c r="G460" s="326">
        <v>3.1</v>
      </c>
      <c r="H460" s="324">
        <v>3</v>
      </c>
      <c r="I460" s="295">
        <v>-0.10000000000000009</v>
      </c>
      <c r="J460" s="325">
        <v>2.3</v>
      </c>
      <c r="K460" s="302">
        <v>2.2</v>
      </c>
      <c r="L460" s="295">
        <v>-0.09999999999999964</v>
      </c>
      <c r="M460" s="226"/>
    </row>
    <row r="461" spans="2:13" s="229" customFormat="1" ht="15.75" customHeight="1" thickBot="1">
      <c r="B461" s="71" t="s">
        <v>85</v>
      </c>
      <c r="C461" s="72" t="s">
        <v>261</v>
      </c>
      <c r="D461" s="327">
        <v>3.1</v>
      </c>
      <c r="E461" s="328">
        <v>3.2</v>
      </c>
      <c r="F461" s="329">
        <v>0.10000000000000009</v>
      </c>
      <c r="G461" s="330">
        <v>3.1</v>
      </c>
      <c r="H461" s="328">
        <v>2.8</v>
      </c>
      <c r="I461" s="305">
        <v>-0.30000000000000027</v>
      </c>
      <c r="J461" s="329">
        <v>2.1</v>
      </c>
      <c r="K461" s="333">
        <v>2.1</v>
      </c>
      <c r="L461" s="305">
        <v>0</v>
      </c>
      <c r="M461" s="226"/>
    </row>
    <row r="462" spans="2:13" s="229" customFormat="1" ht="13.5" customHeight="1"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6"/>
    </row>
    <row r="463" spans="2:13" ht="13.5" customHeight="1">
      <c r="B463" s="233" t="s">
        <v>101</v>
      </c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7"/>
    </row>
    <row r="464" spans="2:13" ht="13.5" customHeight="1">
      <c r="B464" s="234" t="s">
        <v>102</v>
      </c>
      <c r="C464" s="22" t="s">
        <v>204</v>
      </c>
      <c r="D464" s="139"/>
      <c r="E464" s="139"/>
      <c r="F464" s="139"/>
      <c r="G464" s="139"/>
      <c r="H464" s="139"/>
      <c r="I464" s="139"/>
      <c r="J464" s="139"/>
      <c r="K464" s="139"/>
      <c r="L464" s="139"/>
      <c r="M464" s="227"/>
    </row>
    <row r="465" spans="2:13" ht="13.5" customHeight="1">
      <c r="B465" s="22"/>
      <c r="C465" s="22" t="s">
        <v>205</v>
      </c>
      <c r="D465" s="22"/>
      <c r="E465" s="22"/>
      <c r="F465" s="22"/>
      <c r="G465" s="22"/>
      <c r="H465" s="22"/>
      <c r="I465" s="22"/>
      <c r="J465" s="22"/>
      <c r="K465" s="22"/>
      <c r="L465" s="22"/>
      <c r="M465" s="227"/>
    </row>
    <row r="466" spans="2:13" ht="13.5" customHeight="1">
      <c r="B466" s="234" t="s">
        <v>103</v>
      </c>
      <c r="C466" s="22" t="s">
        <v>206</v>
      </c>
      <c r="D466" s="22"/>
      <c r="E466" s="22"/>
      <c r="F466" s="22"/>
      <c r="G466" s="22"/>
      <c r="H466" s="22"/>
      <c r="I466" s="22"/>
      <c r="J466" s="22"/>
      <c r="K466" s="22"/>
      <c r="L466" s="22"/>
      <c r="M466" s="227"/>
    </row>
    <row r="467" spans="2:13" ht="13.5" customHeight="1">
      <c r="B467" s="22"/>
      <c r="C467" s="22" t="s">
        <v>173</v>
      </c>
      <c r="D467" s="22"/>
      <c r="E467" s="22"/>
      <c r="F467" s="22"/>
      <c r="G467" s="22"/>
      <c r="H467" s="22"/>
      <c r="I467" s="22"/>
      <c r="J467" s="22"/>
      <c r="K467" s="22"/>
      <c r="L467" s="22"/>
      <c r="M467" s="227"/>
    </row>
    <row r="468" spans="2:13" ht="13.5" customHeight="1">
      <c r="B468" s="234" t="s">
        <v>104</v>
      </c>
      <c r="C468" s="22" t="s">
        <v>207</v>
      </c>
      <c r="D468" s="22"/>
      <c r="E468" s="22"/>
      <c r="F468" s="22"/>
      <c r="G468" s="22"/>
      <c r="H468" s="22"/>
      <c r="I468" s="22"/>
      <c r="J468" s="22"/>
      <c r="K468" s="22"/>
      <c r="L468" s="22"/>
      <c r="M468" s="227"/>
    </row>
    <row r="469" spans="2:13" ht="13.5" customHeight="1">
      <c r="B469" s="22"/>
      <c r="C469" s="22" t="s">
        <v>208</v>
      </c>
      <c r="D469" s="22"/>
      <c r="E469" s="22"/>
      <c r="F469" s="22"/>
      <c r="G469" s="22"/>
      <c r="H469" s="22"/>
      <c r="I469" s="22"/>
      <c r="J469" s="22"/>
      <c r="K469" s="22"/>
      <c r="L469" s="22"/>
      <c r="M469" s="227"/>
    </row>
    <row r="470" spans="2:13" ht="13.5" customHeight="1"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7"/>
    </row>
    <row r="471" spans="2:13" ht="17.2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90" t="s">
        <v>220</v>
      </c>
      <c r="M471" s="227"/>
    </row>
    <row r="472" spans="2:13" s="229" customFormat="1" ht="27" customHeight="1">
      <c r="B472" s="50" t="s">
        <v>213</v>
      </c>
      <c r="C472" s="226"/>
      <c r="D472" s="226"/>
      <c r="E472" s="226"/>
      <c r="F472" s="226"/>
      <c r="G472" s="226"/>
      <c r="H472" s="226"/>
      <c r="I472" s="226"/>
      <c r="J472" s="230"/>
      <c r="K472" s="230"/>
      <c r="L472" s="230"/>
      <c r="M472" s="230"/>
    </row>
    <row r="473" spans="2:13" s="229" customFormat="1" ht="15.75" customHeight="1" thickBot="1">
      <c r="B473" s="581" t="s">
        <v>40</v>
      </c>
      <c r="C473" s="583" t="s">
        <v>41</v>
      </c>
      <c r="D473" s="116" t="s">
        <v>42</v>
      </c>
      <c r="E473" s="116"/>
      <c r="F473" s="116"/>
      <c r="G473" s="116" t="s">
        <v>43</v>
      </c>
      <c r="H473" s="116"/>
      <c r="I473" s="116"/>
      <c r="J473" s="116" t="s">
        <v>44</v>
      </c>
      <c r="K473" s="115"/>
      <c r="L473" s="74"/>
      <c r="M473" s="226"/>
    </row>
    <row r="474" spans="2:13" s="229" customFormat="1" ht="42" customHeight="1">
      <c r="B474" s="582"/>
      <c r="C474" s="584"/>
      <c r="D474" s="271" t="s">
        <v>310</v>
      </c>
      <c r="E474" s="272" t="s">
        <v>311</v>
      </c>
      <c r="F474" s="273" t="s">
        <v>255</v>
      </c>
      <c r="G474" s="271" t="s">
        <v>310</v>
      </c>
      <c r="H474" s="272" t="s">
        <v>311</v>
      </c>
      <c r="I474" s="273" t="s">
        <v>255</v>
      </c>
      <c r="J474" s="271" t="s">
        <v>310</v>
      </c>
      <c r="K474" s="272" t="s">
        <v>311</v>
      </c>
      <c r="L474" s="273" t="s">
        <v>255</v>
      </c>
      <c r="M474" s="226"/>
    </row>
    <row r="475" spans="2:13" s="229" customFormat="1" ht="15.75" customHeight="1">
      <c r="B475" s="71" t="s">
        <v>45</v>
      </c>
      <c r="C475" s="82" t="s">
        <v>45</v>
      </c>
      <c r="D475" s="331">
        <v>3.2</v>
      </c>
      <c r="E475" s="332">
        <v>3.3</v>
      </c>
      <c r="F475" s="294">
        <v>0.09999999999999964</v>
      </c>
      <c r="G475" s="331">
        <v>2.5</v>
      </c>
      <c r="H475" s="332">
        <v>2.5</v>
      </c>
      <c r="I475" s="294">
        <v>0</v>
      </c>
      <c r="J475" s="308" t="s">
        <v>259</v>
      </c>
      <c r="K475" s="332" t="s">
        <v>27</v>
      </c>
      <c r="L475" s="294" t="s">
        <v>259</v>
      </c>
      <c r="M475" s="226"/>
    </row>
    <row r="476" spans="2:13" s="229" customFormat="1" ht="15.75" customHeight="1">
      <c r="B476" s="69" t="s">
        <v>46</v>
      </c>
      <c r="C476" s="78" t="s">
        <v>47</v>
      </c>
      <c r="D476" s="301">
        <v>3.3</v>
      </c>
      <c r="E476" s="302">
        <v>3.5</v>
      </c>
      <c r="F476" s="295">
        <v>0.20000000000000018</v>
      </c>
      <c r="G476" s="301">
        <v>2.7</v>
      </c>
      <c r="H476" s="302">
        <v>2.5</v>
      </c>
      <c r="I476" s="295">
        <v>-0.20000000000000018</v>
      </c>
      <c r="J476" s="306" t="s">
        <v>27</v>
      </c>
      <c r="K476" s="302" t="s">
        <v>27</v>
      </c>
      <c r="L476" s="295" t="s">
        <v>27</v>
      </c>
      <c r="M476" s="226"/>
    </row>
    <row r="477" spans="2:13" s="229" customFormat="1" ht="15.75" customHeight="1">
      <c r="B477" s="69"/>
      <c r="C477" s="78" t="s">
        <v>48</v>
      </c>
      <c r="D477" s="301">
        <v>3.2</v>
      </c>
      <c r="E477" s="302">
        <v>3.4</v>
      </c>
      <c r="F477" s="295">
        <v>0.19999999999999973</v>
      </c>
      <c r="G477" s="301">
        <v>2.4</v>
      </c>
      <c r="H477" s="302">
        <v>2.5</v>
      </c>
      <c r="I477" s="295">
        <v>0.10000000000000009</v>
      </c>
      <c r="J477" s="301" t="s">
        <v>27</v>
      </c>
      <c r="K477" s="302" t="s">
        <v>27</v>
      </c>
      <c r="L477" s="295" t="s">
        <v>27</v>
      </c>
      <c r="M477" s="226"/>
    </row>
    <row r="478" spans="2:17" s="229" customFormat="1" ht="15.75" customHeight="1">
      <c r="B478" s="69"/>
      <c r="C478" s="78" t="s">
        <v>49</v>
      </c>
      <c r="D478" s="301">
        <v>3.4</v>
      </c>
      <c r="E478" s="302">
        <v>3.5</v>
      </c>
      <c r="F478" s="295">
        <v>0.10000000000000009</v>
      </c>
      <c r="G478" s="301">
        <v>2.9</v>
      </c>
      <c r="H478" s="302">
        <v>2.6</v>
      </c>
      <c r="I478" s="295">
        <v>-0.2999999999999998</v>
      </c>
      <c r="J478" s="301" t="s">
        <v>27</v>
      </c>
      <c r="K478" s="302" t="s">
        <v>27</v>
      </c>
      <c r="L478" s="295" t="s">
        <v>27</v>
      </c>
      <c r="M478" s="226"/>
      <c r="N478" s="232"/>
      <c r="O478" s="232"/>
      <c r="P478" s="232"/>
      <c r="Q478" s="232"/>
    </row>
    <row r="479" spans="2:17" s="229" customFormat="1" ht="15.75" customHeight="1">
      <c r="B479" s="69"/>
      <c r="C479" s="78" t="s">
        <v>50</v>
      </c>
      <c r="D479" s="301">
        <v>3.5</v>
      </c>
      <c r="E479" s="302">
        <v>3.7</v>
      </c>
      <c r="F479" s="295">
        <v>0.20000000000000018</v>
      </c>
      <c r="G479" s="301">
        <v>2.4</v>
      </c>
      <c r="H479" s="302">
        <v>2.3</v>
      </c>
      <c r="I479" s="295">
        <v>-0.10000000000000009</v>
      </c>
      <c r="J479" s="301" t="s">
        <v>27</v>
      </c>
      <c r="K479" s="302" t="s">
        <v>27</v>
      </c>
      <c r="L479" s="295" t="s">
        <v>27</v>
      </c>
      <c r="M479" s="226"/>
      <c r="N479" s="187"/>
      <c r="O479" s="187"/>
      <c r="P479" s="187"/>
      <c r="Q479" s="187"/>
    </row>
    <row r="480" spans="2:17" s="229" customFormat="1" ht="15.75" customHeight="1">
      <c r="B480" s="69"/>
      <c r="C480" s="78" t="s">
        <v>51</v>
      </c>
      <c r="D480" s="301">
        <v>3.1</v>
      </c>
      <c r="E480" s="302">
        <v>3.2</v>
      </c>
      <c r="F480" s="295">
        <v>0.10000000000000009</v>
      </c>
      <c r="G480" s="301">
        <v>2.3</v>
      </c>
      <c r="H480" s="302">
        <v>2.3</v>
      </c>
      <c r="I480" s="295">
        <v>0</v>
      </c>
      <c r="J480" s="301" t="s">
        <v>27</v>
      </c>
      <c r="K480" s="302" t="s">
        <v>27</v>
      </c>
      <c r="L480" s="295" t="s">
        <v>27</v>
      </c>
      <c r="M480" s="226"/>
      <c r="N480" s="187"/>
      <c r="O480" s="187"/>
      <c r="P480" s="187"/>
      <c r="Q480" s="187"/>
    </row>
    <row r="481" spans="2:17" s="229" customFormat="1" ht="15.75" customHeight="1">
      <c r="B481" s="71"/>
      <c r="C481" s="82" t="s">
        <v>52</v>
      </c>
      <c r="D481" s="301">
        <v>3.4</v>
      </c>
      <c r="E481" s="302">
        <v>3.8</v>
      </c>
      <c r="F481" s="295">
        <v>0.3999999999999999</v>
      </c>
      <c r="G481" s="301">
        <v>2.7</v>
      </c>
      <c r="H481" s="302">
        <v>2.4</v>
      </c>
      <c r="I481" s="295">
        <v>-0.30000000000000027</v>
      </c>
      <c r="J481" s="303" t="s">
        <v>27</v>
      </c>
      <c r="K481" s="302" t="s">
        <v>27</v>
      </c>
      <c r="L481" s="295" t="s">
        <v>27</v>
      </c>
      <c r="M481" s="226"/>
      <c r="N481" s="187"/>
      <c r="O481" s="187"/>
      <c r="P481" s="187"/>
      <c r="Q481" s="187"/>
    </row>
    <row r="482" spans="2:17" s="229" customFormat="1" ht="15.75" customHeight="1">
      <c r="B482" s="69" t="s">
        <v>53</v>
      </c>
      <c r="C482" s="78" t="s">
        <v>188</v>
      </c>
      <c r="D482" s="306">
        <v>3.4</v>
      </c>
      <c r="E482" s="307">
        <v>3.3</v>
      </c>
      <c r="F482" s="296">
        <v>-0.10000000000000009</v>
      </c>
      <c r="G482" s="306">
        <v>3</v>
      </c>
      <c r="H482" s="307">
        <v>2.5</v>
      </c>
      <c r="I482" s="296">
        <v>-0.5</v>
      </c>
      <c r="J482" s="306" t="s">
        <v>27</v>
      </c>
      <c r="K482" s="307" t="s">
        <v>27</v>
      </c>
      <c r="L482" s="296" t="s">
        <v>27</v>
      </c>
      <c r="M482" s="226"/>
      <c r="N482" s="232"/>
      <c r="O482" s="232"/>
      <c r="P482" s="232"/>
      <c r="Q482" s="232"/>
    </row>
    <row r="483" spans="2:17" s="229" customFormat="1" ht="15.75" customHeight="1">
      <c r="B483" s="69"/>
      <c r="C483" s="78" t="s">
        <v>54</v>
      </c>
      <c r="D483" s="301">
        <v>3.2</v>
      </c>
      <c r="E483" s="302">
        <v>3.3</v>
      </c>
      <c r="F483" s="295">
        <v>0.09999999999999964</v>
      </c>
      <c r="G483" s="301">
        <v>3.1</v>
      </c>
      <c r="H483" s="302">
        <v>2.9</v>
      </c>
      <c r="I483" s="295">
        <v>-0.20000000000000018</v>
      </c>
      <c r="J483" s="301" t="s">
        <v>27</v>
      </c>
      <c r="K483" s="302" t="s">
        <v>27</v>
      </c>
      <c r="L483" s="295" t="s">
        <v>27</v>
      </c>
      <c r="M483" s="226"/>
      <c r="N483" s="232"/>
      <c r="O483" s="232"/>
      <c r="P483" s="232"/>
      <c r="Q483" s="232"/>
    </row>
    <row r="484" spans="2:17" s="229" customFormat="1" ht="15.75" customHeight="1">
      <c r="B484" s="69"/>
      <c r="C484" s="78" t="s">
        <v>189</v>
      </c>
      <c r="D484" s="301">
        <v>3.2</v>
      </c>
      <c r="E484" s="302">
        <v>3.2</v>
      </c>
      <c r="F484" s="295">
        <v>0</v>
      </c>
      <c r="G484" s="301">
        <v>3</v>
      </c>
      <c r="H484" s="302">
        <v>2.8</v>
      </c>
      <c r="I484" s="295">
        <v>-0.20000000000000018</v>
      </c>
      <c r="J484" s="301" t="s">
        <v>27</v>
      </c>
      <c r="K484" s="302" t="s">
        <v>27</v>
      </c>
      <c r="L484" s="295" t="s">
        <v>27</v>
      </c>
      <c r="M484" s="226"/>
      <c r="N484" s="232"/>
      <c r="O484" s="232"/>
      <c r="P484" s="232"/>
      <c r="Q484" s="232"/>
    </row>
    <row r="485" spans="2:17" s="229" customFormat="1" ht="15.75" customHeight="1">
      <c r="B485" s="69"/>
      <c r="C485" s="78" t="s">
        <v>190</v>
      </c>
      <c r="D485" s="301">
        <v>3.3</v>
      </c>
      <c r="E485" s="302">
        <v>3.3</v>
      </c>
      <c r="F485" s="295">
        <v>0</v>
      </c>
      <c r="G485" s="301">
        <v>3.1</v>
      </c>
      <c r="H485" s="302">
        <v>2.9</v>
      </c>
      <c r="I485" s="295">
        <v>-0.20000000000000018</v>
      </c>
      <c r="J485" s="301" t="s">
        <v>27</v>
      </c>
      <c r="K485" s="302" t="s">
        <v>27</v>
      </c>
      <c r="L485" s="295" t="s">
        <v>27</v>
      </c>
      <c r="M485" s="226"/>
      <c r="N485" s="232"/>
      <c r="O485" s="232"/>
      <c r="P485" s="232"/>
      <c r="Q485" s="232"/>
    </row>
    <row r="486" spans="2:17" s="229" customFormat="1" ht="15.75" customHeight="1">
      <c r="B486" s="69"/>
      <c r="C486" s="78" t="s">
        <v>191</v>
      </c>
      <c r="D486" s="301">
        <v>3.8</v>
      </c>
      <c r="E486" s="302">
        <v>3.8</v>
      </c>
      <c r="F486" s="295">
        <v>0</v>
      </c>
      <c r="G486" s="301">
        <v>2.3</v>
      </c>
      <c r="H486" s="302">
        <v>2.2</v>
      </c>
      <c r="I486" s="295">
        <v>-0.09999999999999964</v>
      </c>
      <c r="J486" s="301" t="s">
        <v>27</v>
      </c>
      <c r="K486" s="302" t="s">
        <v>27</v>
      </c>
      <c r="L486" s="295" t="s">
        <v>27</v>
      </c>
      <c r="M486" s="226"/>
      <c r="N486" s="232"/>
      <c r="O486" s="232"/>
      <c r="P486" s="232"/>
      <c r="Q486" s="232"/>
    </row>
    <row r="487" spans="2:17" s="229" customFormat="1" ht="15.75" customHeight="1">
      <c r="B487" s="69"/>
      <c r="C487" s="78" t="s">
        <v>55</v>
      </c>
      <c r="D487" s="301">
        <v>3.1</v>
      </c>
      <c r="E487" s="302">
        <v>3</v>
      </c>
      <c r="F487" s="295">
        <v>-0.10000000000000009</v>
      </c>
      <c r="G487" s="301">
        <v>3</v>
      </c>
      <c r="H487" s="302">
        <v>2.8</v>
      </c>
      <c r="I487" s="295">
        <v>-0.20000000000000018</v>
      </c>
      <c r="J487" s="301" t="s">
        <v>27</v>
      </c>
      <c r="K487" s="302" t="s">
        <v>27</v>
      </c>
      <c r="L487" s="295" t="s">
        <v>27</v>
      </c>
      <c r="M487" s="226"/>
      <c r="N487" s="232"/>
      <c r="O487" s="232"/>
      <c r="P487" s="232"/>
      <c r="Q487" s="232"/>
    </row>
    <row r="488" spans="2:17" s="229" customFormat="1" ht="15.75" customHeight="1">
      <c r="B488" s="69"/>
      <c r="C488" s="78" t="s">
        <v>192</v>
      </c>
      <c r="D488" s="301">
        <v>3.1</v>
      </c>
      <c r="E488" s="302">
        <v>3.3</v>
      </c>
      <c r="F488" s="295">
        <v>0.19999999999999973</v>
      </c>
      <c r="G488" s="301">
        <v>2.9</v>
      </c>
      <c r="H488" s="302">
        <v>2.8</v>
      </c>
      <c r="I488" s="295">
        <v>-0.10000000000000009</v>
      </c>
      <c r="J488" s="301" t="s">
        <v>27</v>
      </c>
      <c r="K488" s="302" t="s">
        <v>27</v>
      </c>
      <c r="L488" s="295" t="s">
        <v>27</v>
      </c>
      <c r="M488" s="226"/>
      <c r="N488" s="232"/>
      <c r="O488" s="232"/>
      <c r="P488" s="232"/>
      <c r="Q488" s="232"/>
    </row>
    <row r="489" spans="2:17" s="229" customFormat="1" ht="15.75" customHeight="1">
      <c r="B489" s="69"/>
      <c r="C489" s="78" t="s">
        <v>56</v>
      </c>
      <c r="D489" s="301">
        <v>3.3</v>
      </c>
      <c r="E489" s="302">
        <v>3.2</v>
      </c>
      <c r="F489" s="295">
        <v>-0.09999999999999964</v>
      </c>
      <c r="G489" s="301">
        <v>3.3</v>
      </c>
      <c r="H489" s="302">
        <v>2.9</v>
      </c>
      <c r="I489" s="295">
        <v>-0.3999999999999999</v>
      </c>
      <c r="J489" s="301" t="s">
        <v>27</v>
      </c>
      <c r="K489" s="302" t="s">
        <v>27</v>
      </c>
      <c r="L489" s="295" t="s">
        <v>27</v>
      </c>
      <c r="M489" s="226"/>
      <c r="N489" s="232"/>
      <c r="O489" s="232"/>
      <c r="P489" s="232"/>
      <c r="Q489" s="232"/>
    </row>
    <row r="490" spans="2:17" s="229" customFormat="1" ht="15.75" customHeight="1">
      <c r="B490" s="71"/>
      <c r="C490" s="82" t="s">
        <v>193</v>
      </c>
      <c r="D490" s="303">
        <v>3.3</v>
      </c>
      <c r="E490" s="304">
        <v>3.7</v>
      </c>
      <c r="F490" s="305">
        <v>0.40000000000000036</v>
      </c>
      <c r="G490" s="303">
        <v>2.6</v>
      </c>
      <c r="H490" s="304">
        <v>2.5</v>
      </c>
      <c r="I490" s="305">
        <v>-0.10000000000000009</v>
      </c>
      <c r="J490" s="303" t="s">
        <v>27</v>
      </c>
      <c r="K490" s="304" t="s">
        <v>27</v>
      </c>
      <c r="L490" s="305" t="s">
        <v>27</v>
      </c>
      <c r="M490" s="226"/>
      <c r="N490" s="187"/>
      <c r="O490" s="187"/>
      <c r="P490" s="187"/>
      <c r="Q490" s="188"/>
    </row>
    <row r="491" spans="2:17" s="229" customFormat="1" ht="15.75" customHeight="1">
      <c r="B491" s="69" t="s">
        <v>57</v>
      </c>
      <c r="C491" s="78" t="s">
        <v>58</v>
      </c>
      <c r="D491" s="306">
        <v>3.1</v>
      </c>
      <c r="E491" s="307">
        <v>3</v>
      </c>
      <c r="F491" s="296">
        <v>-0.10000000000000009</v>
      </c>
      <c r="G491" s="306">
        <v>2.4</v>
      </c>
      <c r="H491" s="307">
        <v>2.3</v>
      </c>
      <c r="I491" s="296">
        <v>-0.10000000000000009</v>
      </c>
      <c r="J491" s="306" t="s">
        <v>27</v>
      </c>
      <c r="K491" s="307" t="s">
        <v>27</v>
      </c>
      <c r="L491" s="296" t="s">
        <v>27</v>
      </c>
      <c r="M491" s="226"/>
      <c r="N491" s="187"/>
      <c r="O491" s="187"/>
      <c r="P491" s="187"/>
      <c r="Q491" s="188"/>
    </row>
    <row r="492" spans="2:17" s="229" customFormat="1" ht="15.75" customHeight="1">
      <c r="B492" s="69"/>
      <c r="C492" s="78" t="s">
        <v>59</v>
      </c>
      <c r="D492" s="301">
        <v>3.2</v>
      </c>
      <c r="E492" s="302">
        <v>3.9</v>
      </c>
      <c r="F492" s="295">
        <v>0.6999999999999997</v>
      </c>
      <c r="G492" s="301">
        <v>2.5</v>
      </c>
      <c r="H492" s="302">
        <v>2.7</v>
      </c>
      <c r="I492" s="295">
        <v>0.20000000000000018</v>
      </c>
      <c r="J492" s="301" t="s">
        <v>27</v>
      </c>
      <c r="K492" s="302" t="s">
        <v>27</v>
      </c>
      <c r="L492" s="295" t="s">
        <v>27</v>
      </c>
      <c r="M492" s="226"/>
      <c r="N492" s="187"/>
      <c r="O492" s="187"/>
      <c r="P492" s="187"/>
      <c r="Q492" s="188"/>
    </row>
    <row r="493" spans="2:13" s="229" customFormat="1" ht="15.75" customHeight="1">
      <c r="B493" s="71"/>
      <c r="C493" s="82" t="s">
        <v>60</v>
      </c>
      <c r="D493" s="303">
        <v>3.1</v>
      </c>
      <c r="E493" s="304">
        <v>3.3</v>
      </c>
      <c r="F493" s="305">
        <v>0.19999999999999973</v>
      </c>
      <c r="G493" s="303">
        <v>3.2</v>
      </c>
      <c r="H493" s="304">
        <v>2.9</v>
      </c>
      <c r="I493" s="305">
        <v>-0.30000000000000027</v>
      </c>
      <c r="J493" s="303" t="s">
        <v>27</v>
      </c>
      <c r="K493" s="304" t="s">
        <v>27</v>
      </c>
      <c r="L493" s="305" t="s">
        <v>27</v>
      </c>
      <c r="M493" s="226"/>
    </row>
    <row r="494" spans="2:13" s="229" customFormat="1" ht="15.75" customHeight="1">
      <c r="B494" s="69" t="s">
        <v>61</v>
      </c>
      <c r="C494" s="78" t="s">
        <v>62</v>
      </c>
      <c r="D494" s="306">
        <v>3.4</v>
      </c>
      <c r="E494" s="307">
        <v>3.3</v>
      </c>
      <c r="F494" s="296">
        <v>-0.10000000000000009</v>
      </c>
      <c r="G494" s="306">
        <v>2.9</v>
      </c>
      <c r="H494" s="307">
        <v>2.7</v>
      </c>
      <c r="I494" s="296">
        <v>-0.19999999999999973</v>
      </c>
      <c r="J494" s="306" t="s">
        <v>27</v>
      </c>
      <c r="K494" s="307" t="s">
        <v>27</v>
      </c>
      <c r="L494" s="296" t="s">
        <v>27</v>
      </c>
      <c r="M494" s="226"/>
    </row>
    <row r="495" spans="2:13" s="229" customFormat="1" ht="15.75" customHeight="1">
      <c r="B495" s="69"/>
      <c r="C495" s="78" t="s">
        <v>63</v>
      </c>
      <c r="D495" s="301">
        <v>3.2</v>
      </c>
      <c r="E495" s="302">
        <v>3.2</v>
      </c>
      <c r="F495" s="295">
        <v>0</v>
      </c>
      <c r="G495" s="301">
        <v>2.8</v>
      </c>
      <c r="H495" s="302">
        <v>2.5</v>
      </c>
      <c r="I495" s="295">
        <v>-0.2999999999999998</v>
      </c>
      <c r="J495" s="301" t="s">
        <v>27</v>
      </c>
      <c r="K495" s="302" t="s">
        <v>27</v>
      </c>
      <c r="L495" s="295" t="s">
        <v>27</v>
      </c>
      <c r="M495" s="226"/>
    </row>
    <row r="496" spans="2:13" s="229" customFormat="1" ht="15.75" customHeight="1">
      <c r="B496" s="69"/>
      <c r="C496" s="78" t="s">
        <v>64</v>
      </c>
      <c r="D496" s="301">
        <v>3.4</v>
      </c>
      <c r="E496" s="302">
        <v>3.3</v>
      </c>
      <c r="F496" s="295">
        <v>-0.10000000000000009</v>
      </c>
      <c r="G496" s="301">
        <v>2.6</v>
      </c>
      <c r="H496" s="302">
        <v>2.5</v>
      </c>
      <c r="I496" s="295">
        <v>-0.10000000000000009</v>
      </c>
      <c r="J496" s="301" t="s">
        <v>27</v>
      </c>
      <c r="K496" s="302" t="s">
        <v>27</v>
      </c>
      <c r="L496" s="295" t="s">
        <v>27</v>
      </c>
      <c r="M496" s="226"/>
    </row>
    <row r="497" spans="2:13" s="229" customFormat="1" ht="15.75" customHeight="1">
      <c r="B497" s="71"/>
      <c r="C497" s="82" t="s">
        <v>65</v>
      </c>
      <c r="D497" s="303">
        <v>3.2</v>
      </c>
      <c r="E497" s="304">
        <v>3.1</v>
      </c>
      <c r="F497" s="305">
        <v>-0.10000000000000009</v>
      </c>
      <c r="G497" s="303">
        <v>2.8</v>
      </c>
      <c r="H497" s="304">
        <v>3</v>
      </c>
      <c r="I497" s="305">
        <v>0.20000000000000018</v>
      </c>
      <c r="J497" s="303" t="s">
        <v>27</v>
      </c>
      <c r="K497" s="304" t="s">
        <v>27</v>
      </c>
      <c r="L497" s="305" t="s">
        <v>27</v>
      </c>
      <c r="M497" s="226"/>
    </row>
    <row r="498" spans="2:13" s="229" customFormat="1" ht="15.75" customHeight="1">
      <c r="B498" s="69" t="s">
        <v>66</v>
      </c>
      <c r="C498" s="78" t="s">
        <v>67</v>
      </c>
      <c r="D498" s="306">
        <v>3.3</v>
      </c>
      <c r="E498" s="307">
        <v>3.2</v>
      </c>
      <c r="F498" s="296">
        <v>-0.09999999999999964</v>
      </c>
      <c r="G498" s="306">
        <v>2.8</v>
      </c>
      <c r="H498" s="307">
        <v>3</v>
      </c>
      <c r="I498" s="296">
        <v>0.20000000000000018</v>
      </c>
      <c r="J498" s="306" t="s">
        <v>27</v>
      </c>
      <c r="K498" s="307" t="s">
        <v>27</v>
      </c>
      <c r="L498" s="296" t="s">
        <v>27</v>
      </c>
      <c r="M498" s="226"/>
    </row>
    <row r="499" spans="2:13" s="229" customFormat="1" ht="15.75" customHeight="1">
      <c r="B499" s="69"/>
      <c r="C499" s="78" t="s">
        <v>68</v>
      </c>
      <c r="D499" s="301">
        <v>3</v>
      </c>
      <c r="E499" s="302">
        <v>3.3</v>
      </c>
      <c r="F499" s="295">
        <v>0.2999999999999998</v>
      </c>
      <c r="G499" s="301">
        <v>2.7</v>
      </c>
      <c r="H499" s="302">
        <v>2.8</v>
      </c>
      <c r="I499" s="295">
        <v>0.09999999999999964</v>
      </c>
      <c r="J499" s="301" t="s">
        <v>27</v>
      </c>
      <c r="K499" s="302" t="s">
        <v>27</v>
      </c>
      <c r="L499" s="295" t="s">
        <v>27</v>
      </c>
      <c r="M499" s="226"/>
    </row>
    <row r="500" spans="2:13" s="229" customFormat="1" ht="15.75" customHeight="1">
      <c r="B500" s="69"/>
      <c r="C500" s="78" t="s">
        <v>69</v>
      </c>
      <c r="D500" s="301">
        <v>3.2</v>
      </c>
      <c r="E500" s="302">
        <v>3.2</v>
      </c>
      <c r="F500" s="295">
        <v>0</v>
      </c>
      <c r="G500" s="301">
        <v>2.7</v>
      </c>
      <c r="H500" s="302">
        <v>2.4</v>
      </c>
      <c r="I500" s="295">
        <v>-0.30000000000000027</v>
      </c>
      <c r="J500" s="301" t="s">
        <v>27</v>
      </c>
      <c r="K500" s="302" t="s">
        <v>27</v>
      </c>
      <c r="L500" s="295" t="s">
        <v>27</v>
      </c>
      <c r="M500" s="226"/>
    </row>
    <row r="501" spans="2:13" s="229" customFormat="1" ht="15.75" customHeight="1">
      <c r="B501" s="69"/>
      <c r="C501" s="78" t="s">
        <v>70</v>
      </c>
      <c r="D501" s="301">
        <v>3.3</v>
      </c>
      <c r="E501" s="302">
        <v>3.2</v>
      </c>
      <c r="F501" s="295">
        <v>-0.09999999999999964</v>
      </c>
      <c r="G501" s="301">
        <v>3</v>
      </c>
      <c r="H501" s="302">
        <v>2.4</v>
      </c>
      <c r="I501" s="295">
        <v>-0.6000000000000001</v>
      </c>
      <c r="J501" s="301" t="s">
        <v>27</v>
      </c>
      <c r="K501" s="302" t="s">
        <v>27</v>
      </c>
      <c r="L501" s="295" t="s">
        <v>27</v>
      </c>
      <c r="M501" s="226"/>
    </row>
    <row r="502" spans="2:13" s="229" customFormat="1" ht="15.75" customHeight="1">
      <c r="B502" s="69"/>
      <c r="C502" s="78" t="s">
        <v>71</v>
      </c>
      <c r="D502" s="301">
        <v>3.1</v>
      </c>
      <c r="E502" s="302">
        <v>3.3</v>
      </c>
      <c r="F502" s="295">
        <v>0.19999999999999973</v>
      </c>
      <c r="G502" s="301">
        <v>3</v>
      </c>
      <c r="H502" s="302">
        <v>2.7</v>
      </c>
      <c r="I502" s="295">
        <v>-0.2999999999999998</v>
      </c>
      <c r="J502" s="301" t="s">
        <v>27</v>
      </c>
      <c r="K502" s="302" t="s">
        <v>27</v>
      </c>
      <c r="L502" s="295" t="s">
        <v>27</v>
      </c>
      <c r="M502" s="226"/>
    </row>
    <row r="503" spans="2:13" s="229" customFormat="1" ht="15.75" customHeight="1">
      <c r="B503" s="69"/>
      <c r="C503" s="78" t="s">
        <v>72</v>
      </c>
      <c r="D503" s="301">
        <v>3</v>
      </c>
      <c r="E503" s="302">
        <v>3</v>
      </c>
      <c r="F503" s="295">
        <v>0</v>
      </c>
      <c r="G503" s="301">
        <v>3</v>
      </c>
      <c r="H503" s="302">
        <v>2.7</v>
      </c>
      <c r="I503" s="295">
        <v>-0.2999999999999998</v>
      </c>
      <c r="J503" s="301" t="s">
        <v>27</v>
      </c>
      <c r="K503" s="302" t="s">
        <v>27</v>
      </c>
      <c r="L503" s="295" t="s">
        <v>27</v>
      </c>
      <c r="M503" s="226"/>
    </row>
    <row r="504" spans="2:13" s="229" customFormat="1" ht="15.75" customHeight="1">
      <c r="B504" s="71"/>
      <c r="C504" s="82" t="s">
        <v>73</v>
      </c>
      <c r="D504" s="303">
        <v>3.3</v>
      </c>
      <c r="E504" s="304">
        <v>3</v>
      </c>
      <c r="F504" s="305">
        <v>-0.2999999999999998</v>
      </c>
      <c r="G504" s="303">
        <v>3.1</v>
      </c>
      <c r="H504" s="304">
        <v>2.6</v>
      </c>
      <c r="I504" s="305">
        <v>-0.5</v>
      </c>
      <c r="J504" s="303" t="s">
        <v>27</v>
      </c>
      <c r="K504" s="304" t="s">
        <v>27</v>
      </c>
      <c r="L504" s="305" t="s">
        <v>27</v>
      </c>
      <c r="M504" s="226"/>
    </row>
    <row r="505" spans="2:13" s="229" customFormat="1" ht="15.75" customHeight="1">
      <c r="B505" s="69" t="s">
        <v>74</v>
      </c>
      <c r="C505" s="78" t="s">
        <v>75</v>
      </c>
      <c r="D505" s="306">
        <v>3</v>
      </c>
      <c r="E505" s="307">
        <v>3.4</v>
      </c>
      <c r="F505" s="296">
        <v>0.3999999999999999</v>
      </c>
      <c r="G505" s="306">
        <v>2.5</v>
      </c>
      <c r="H505" s="307">
        <v>2.5</v>
      </c>
      <c r="I505" s="296">
        <v>0</v>
      </c>
      <c r="J505" s="306" t="s">
        <v>27</v>
      </c>
      <c r="K505" s="307" t="s">
        <v>27</v>
      </c>
      <c r="L505" s="296" t="s">
        <v>27</v>
      </c>
      <c r="M505" s="226"/>
    </row>
    <row r="506" spans="2:13" s="229" customFormat="1" ht="15.75" customHeight="1">
      <c r="B506" s="69"/>
      <c r="C506" s="78" t="s">
        <v>76</v>
      </c>
      <c r="D506" s="301">
        <v>3.2</v>
      </c>
      <c r="E506" s="302">
        <v>3.2</v>
      </c>
      <c r="F506" s="295">
        <v>0</v>
      </c>
      <c r="G506" s="301">
        <v>2.8</v>
      </c>
      <c r="H506" s="302">
        <v>2.5</v>
      </c>
      <c r="I506" s="295">
        <v>-0.2999999999999998</v>
      </c>
      <c r="J506" s="301" t="s">
        <v>27</v>
      </c>
      <c r="K506" s="302" t="s">
        <v>27</v>
      </c>
      <c r="L506" s="295" t="s">
        <v>27</v>
      </c>
      <c r="M506" s="226"/>
    </row>
    <row r="507" spans="2:13" s="229" customFormat="1" ht="15.75" customHeight="1">
      <c r="B507" s="69"/>
      <c r="C507" s="78" t="s">
        <v>77</v>
      </c>
      <c r="D507" s="301">
        <v>3.3</v>
      </c>
      <c r="E507" s="302">
        <v>3.2</v>
      </c>
      <c r="F507" s="295">
        <v>-0.09999999999999964</v>
      </c>
      <c r="G507" s="301">
        <v>2.7</v>
      </c>
      <c r="H507" s="302">
        <v>2.7</v>
      </c>
      <c r="I507" s="295">
        <v>0</v>
      </c>
      <c r="J507" s="301" t="s">
        <v>27</v>
      </c>
      <c r="K507" s="302" t="s">
        <v>27</v>
      </c>
      <c r="L507" s="295" t="s">
        <v>27</v>
      </c>
      <c r="M507" s="226"/>
    </row>
    <row r="508" spans="2:13" s="229" customFormat="1" ht="15.75" customHeight="1">
      <c r="B508" s="69"/>
      <c r="C508" s="78" t="s">
        <v>78</v>
      </c>
      <c r="D508" s="301">
        <v>3.4</v>
      </c>
      <c r="E508" s="302">
        <v>3.2</v>
      </c>
      <c r="F508" s="295">
        <v>-0.19999999999999973</v>
      </c>
      <c r="G508" s="301">
        <v>2.9</v>
      </c>
      <c r="H508" s="302">
        <v>2.9</v>
      </c>
      <c r="I508" s="295">
        <v>0</v>
      </c>
      <c r="J508" s="301" t="s">
        <v>27</v>
      </c>
      <c r="K508" s="302" t="s">
        <v>27</v>
      </c>
      <c r="L508" s="295" t="s">
        <v>27</v>
      </c>
      <c r="M508" s="226"/>
    </row>
    <row r="509" spans="2:13" s="229" customFormat="1" ht="15.75" customHeight="1">
      <c r="B509" s="71"/>
      <c r="C509" s="82" t="s">
        <v>79</v>
      </c>
      <c r="D509" s="303">
        <v>3.3</v>
      </c>
      <c r="E509" s="304">
        <v>3</v>
      </c>
      <c r="F509" s="305">
        <v>-0.2999999999999998</v>
      </c>
      <c r="G509" s="303">
        <v>2.8</v>
      </c>
      <c r="H509" s="304">
        <v>2.9</v>
      </c>
      <c r="I509" s="305">
        <v>0.10000000000000009</v>
      </c>
      <c r="J509" s="303" t="s">
        <v>27</v>
      </c>
      <c r="K509" s="304" t="s">
        <v>27</v>
      </c>
      <c r="L509" s="305" t="s">
        <v>27</v>
      </c>
      <c r="M509" s="226"/>
    </row>
    <row r="510" spans="2:13" s="229" customFormat="1" ht="15.75" customHeight="1">
      <c r="B510" s="69" t="s">
        <v>80</v>
      </c>
      <c r="C510" s="78" t="s">
        <v>81</v>
      </c>
      <c r="D510" s="306">
        <v>3</v>
      </c>
      <c r="E510" s="307">
        <v>3</v>
      </c>
      <c r="F510" s="296">
        <v>0</v>
      </c>
      <c r="G510" s="306">
        <v>2.8</v>
      </c>
      <c r="H510" s="307">
        <v>2.5</v>
      </c>
      <c r="I510" s="296">
        <v>-0.2999999999999998</v>
      </c>
      <c r="J510" s="306" t="s">
        <v>27</v>
      </c>
      <c r="K510" s="307" t="s">
        <v>27</v>
      </c>
      <c r="L510" s="296" t="s">
        <v>27</v>
      </c>
      <c r="M510" s="226"/>
    </row>
    <row r="511" spans="2:13" s="229" customFormat="1" ht="15.75" customHeight="1">
      <c r="B511" s="69"/>
      <c r="C511" s="78" t="s">
        <v>82</v>
      </c>
      <c r="D511" s="301">
        <v>3.3</v>
      </c>
      <c r="E511" s="302">
        <v>3.5</v>
      </c>
      <c r="F511" s="295">
        <v>0.20000000000000018</v>
      </c>
      <c r="G511" s="301">
        <v>2.8</v>
      </c>
      <c r="H511" s="302">
        <v>2.8</v>
      </c>
      <c r="I511" s="295">
        <v>0</v>
      </c>
      <c r="J511" s="301" t="s">
        <v>27</v>
      </c>
      <c r="K511" s="302" t="s">
        <v>27</v>
      </c>
      <c r="L511" s="295" t="s">
        <v>27</v>
      </c>
      <c r="M511" s="226"/>
    </row>
    <row r="512" spans="2:13" s="229" customFormat="1" ht="15.75" customHeight="1">
      <c r="B512" s="69"/>
      <c r="C512" s="78" t="s">
        <v>83</v>
      </c>
      <c r="D512" s="301">
        <v>3</v>
      </c>
      <c r="E512" s="302">
        <v>3</v>
      </c>
      <c r="F512" s="295">
        <v>0</v>
      </c>
      <c r="G512" s="301">
        <v>3</v>
      </c>
      <c r="H512" s="302">
        <v>2.7</v>
      </c>
      <c r="I512" s="295">
        <v>-0.2999999999999998</v>
      </c>
      <c r="J512" s="301" t="s">
        <v>27</v>
      </c>
      <c r="K512" s="302" t="s">
        <v>27</v>
      </c>
      <c r="L512" s="295" t="s">
        <v>27</v>
      </c>
      <c r="M512" s="226"/>
    </row>
    <row r="513" spans="2:13" s="229" customFormat="1" ht="15.75" customHeight="1">
      <c r="B513" s="71"/>
      <c r="C513" s="82" t="s">
        <v>84</v>
      </c>
      <c r="D513" s="303">
        <v>3.2</v>
      </c>
      <c r="E513" s="304">
        <v>3</v>
      </c>
      <c r="F513" s="305">
        <v>-0.20000000000000018</v>
      </c>
      <c r="G513" s="303">
        <v>2.6</v>
      </c>
      <c r="H513" s="304">
        <v>2.8</v>
      </c>
      <c r="I513" s="305">
        <v>0.19999999999999973</v>
      </c>
      <c r="J513" s="303" t="s">
        <v>27</v>
      </c>
      <c r="K513" s="304" t="s">
        <v>27</v>
      </c>
      <c r="L513" s="305" t="s">
        <v>27</v>
      </c>
      <c r="M513" s="226"/>
    </row>
    <row r="514" spans="2:13" s="229" customFormat="1" ht="15.75" customHeight="1">
      <c r="B514" s="69" t="s">
        <v>85</v>
      </c>
      <c r="C514" s="78" t="s">
        <v>86</v>
      </c>
      <c r="D514" s="301">
        <v>3.2</v>
      </c>
      <c r="E514" s="302">
        <v>3.4</v>
      </c>
      <c r="F514" s="295">
        <v>0.19999999999999973</v>
      </c>
      <c r="G514" s="301">
        <v>3.3</v>
      </c>
      <c r="H514" s="302">
        <v>2.3</v>
      </c>
      <c r="I514" s="295">
        <v>-1</v>
      </c>
      <c r="J514" s="301" t="s">
        <v>27</v>
      </c>
      <c r="K514" s="302" t="s">
        <v>27</v>
      </c>
      <c r="L514" s="295" t="s">
        <v>27</v>
      </c>
      <c r="M514" s="226"/>
    </row>
    <row r="515" spans="2:13" s="229" customFormat="1" ht="15.75" customHeight="1">
      <c r="B515" s="69"/>
      <c r="C515" s="78" t="s">
        <v>194</v>
      </c>
      <c r="D515" s="301">
        <v>3.1</v>
      </c>
      <c r="E515" s="302">
        <v>3.1</v>
      </c>
      <c r="F515" s="295">
        <v>0</v>
      </c>
      <c r="G515" s="301">
        <v>3.1</v>
      </c>
      <c r="H515" s="302">
        <v>1.8</v>
      </c>
      <c r="I515" s="295">
        <v>-1.3</v>
      </c>
      <c r="J515" s="301" t="s">
        <v>27</v>
      </c>
      <c r="K515" s="302" t="s">
        <v>27</v>
      </c>
      <c r="L515" s="295" t="s">
        <v>27</v>
      </c>
      <c r="M515" s="226"/>
    </row>
    <row r="516" spans="2:13" s="229" customFormat="1" ht="15.75" customHeight="1">
      <c r="B516" s="69"/>
      <c r="C516" s="78" t="s">
        <v>195</v>
      </c>
      <c r="D516" s="301">
        <v>3.4</v>
      </c>
      <c r="E516" s="302">
        <v>3.5</v>
      </c>
      <c r="F516" s="295">
        <v>0.10000000000000009</v>
      </c>
      <c r="G516" s="301">
        <v>3.5</v>
      </c>
      <c r="H516" s="302">
        <v>2.2</v>
      </c>
      <c r="I516" s="295">
        <v>-1.2999999999999998</v>
      </c>
      <c r="J516" s="301" t="s">
        <v>27</v>
      </c>
      <c r="K516" s="302" t="s">
        <v>27</v>
      </c>
      <c r="L516" s="295" t="s">
        <v>27</v>
      </c>
      <c r="M516" s="226"/>
    </row>
    <row r="517" spans="2:13" s="229" customFormat="1" ht="15.75" customHeight="1">
      <c r="B517" s="69"/>
      <c r="C517" s="78" t="s">
        <v>196</v>
      </c>
      <c r="D517" s="301">
        <v>3.3</v>
      </c>
      <c r="E517" s="302">
        <v>3.4</v>
      </c>
      <c r="F517" s="295">
        <v>0.10000000000000009</v>
      </c>
      <c r="G517" s="301">
        <v>2.9</v>
      </c>
      <c r="H517" s="302">
        <v>3.3</v>
      </c>
      <c r="I517" s="295">
        <v>0.3999999999999999</v>
      </c>
      <c r="J517" s="301" t="s">
        <v>27</v>
      </c>
      <c r="K517" s="302" t="s">
        <v>27</v>
      </c>
      <c r="L517" s="295" t="s">
        <v>27</v>
      </c>
      <c r="M517" s="226"/>
    </row>
    <row r="518" spans="2:13" s="229" customFormat="1" ht="15.75" customHeight="1">
      <c r="B518" s="69"/>
      <c r="C518" s="78" t="s">
        <v>197</v>
      </c>
      <c r="D518" s="301">
        <v>3.3</v>
      </c>
      <c r="E518" s="302">
        <v>3</v>
      </c>
      <c r="F518" s="295">
        <v>-0.2999999999999998</v>
      </c>
      <c r="G518" s="301">
        <v>2.9</v>
      </c>
      <c r="H518" s="302">
        <v>2.9</v>
      </c>
      <c r="I518" s="295">
        <v>0</v>
      </c>
      <c r="J518" s="301" t="s">
        <v>27</v>
      </c>
      <c r="K518" s="302" t="s">
        <v>27</v>
      </c>
      <c r="L518" s="295" t="s">
        <v>27</v>
      </c>
      <c r="M518" s="226"/>
    </row>
    <row r="519" spans="2:13" s="229" customFormat="1" ht="15.75" customHeight="1">
      <c r="B519" s="69"/>
      <c r="C519" s="78" t="s">
        <v>87</v>
      </c>
      <c r="D519" s="301">
        <v>3.6</v>
      </c>
      <c r="E519" s="302">
        <v>3.1</v>
      </c>
      <c r="F519" s="295">
        <v>-0.5</v>
      </c>
      <c r="G519" s="301">
        <v>2.9</v>
      </c>
      <c r="H519" s="302">
        <v>2.6</v>
      </c>
      <c r="I519" s="295">
        <v>-0.2999999999999998</v>
      </c>
      <c r="J519" s="301" t="s">
        <v>27</v>
      </c>
      <c r="K519" s="302" t="s">
        <v>27</v>
      </c>
      <c r="L519" s="295" t="s">
        <v>27</v>
      </c>
      <c r="M519" s="226"/>
    </row>
    <row r="520" spans="2:13" s="229" customFormat="1" ht="15.75" customHeight="1">
      <c r="B520" s="69"/>
      <c r="C520" s="78" t="s">
        <v>198</v>
      </c>
      <c r="D520" s="301">
        <v>3.1</v>
      </c>
      <c r="E520" s="302">
        <v>3.1</v>
      </c>
      <c r="F520" s="295">
        <v>0</v>
      </c>
      <c r="G520" s="301">
        <v>3.4</v>
      </c>
      <c r="H520" s="302">
        <v>2.8</v>
      </c>
      <c r="I520" s="295">
        <v>-0.6000000000000001</v>
      </c>
      <c r="J520" s="301" t="s">
        <v>27</v>
      </c>
      <c r="K520" s="302" t="s">
        <v>27</v>
      </c>
      <c r="L520" s="295" t="s">
        <v>27</v>
      </c>
      <c r="M520" s="226"/>
    </row>
    <row r="521" spans="2:13" s="229" customFormat="1" ht="15.75" customHeight="1" thickBot="1">
      <c r="B521" s="71"/>
      <c r="C521" s="82" t="s">
        <v>88</v>
      </c>
      <c r="D521" s="303">
        <v>3.3</v>
      </c>
      <c r="E521" s="333">
        <v>3.2</v>
      </c>
      <c r="F521" s="305">
        <v>-0.09999999999999964</v>
      </c>
      <c r="G521" s="303">
        <v>3</v>
      </c>
      <c r="H521" s="333">
        <v>3</v>
      </c>
      <c r="I521" s="305">
        <v>0</v>
      </c>
      <c r="J521" s="303" t="s">
        <v>27</v>
      </c>
      <c r="K521" s="333" t="s">
        <v>27</v>
      </c>
      <c r="L521" s="305" t="s">
        <v>27</v>
      </c>
      <c r="M521" s="226"/>
    </row>
    <row r="522" spans="2:13" s="229" customFormat="1" ht="15.75" customHeight="1" thickBot="1">
      <c r="B522" s="24"/>
      <c r="C522" s="24"/>
      <c r="D522" s="23"/>
      <c r="E522" s="23"/>
      <c r="F522" s="23"/>
      <c r="G522" s="23"/>
      <c r="H522" s="23"/>
      <c r="I522" s="23"/>
      <c r="J522" s="23"/>
      <c r="K522" s="23"/>
      <c r="L522" s="23"/>
      <c r="M522" s="226"/>
    </row>
    <row r="523" spans="2:13" s="229" customFormat="1" ht="15.75" customHeight="1">
      <c r="B523" s="342" t="s">
        <v>256</v>
      </c>
      <c r="C523" s="279"/>
      <c r="D523" s="338">
        <v>3.26</v>
      </c>
      <c r="E523" s="339">
        <v>3.29</v>
      </c>
      <c r="F523" s="340">
        <v>0.03</v>
      </c>
      <c r="G523" s="338">
        <v>2.81</v>
      </c>
      <c r="H523" s="339">
        <v>2.6</v>
      </c>
      <c r="I523" s="340">
        <v>-0.21</v>
      </c>
      <c r="J523" s="341" t="s">
        <v>27</v>
      </c>
      <c r="K523" s="339" t="s">
        <v>27</v>
      </c>
      <c r="L523" s="340" t="s">
        <v>27</v>
      </c>
      <c r="M523" s="226"/>
    </row>
    <row r="524" spans="2:13" s="56" customFormat="1" ht="15.75" customHeight="1" thickBot="1">
      <c r="B524" s="347" t="s">
        <v>292</v>
      </c>
      <c r="C524" s="348"/>
      <c r="D524" s="287">
        <v>3.33</v>
      </c>
      <c r="E524" s="288">
        <v>3.57</v>
      </c>
      <c r="F524" s="312">
        <v>0.23999999999999977</v>
      </c>
      <c r="G524" s="300">
        <v>2.67</v>
      </c>
      <c r="H524" s="288">
        <v>2.5</v>
      </c>
      <c r="I524" s="313">
        <v>-0.16999999999999993</v>
      </c>
      <c r="J524" s="287" t="s">
        <v>27</v>
      </c>
      <c r="K524" s="288" t="s">
        <v>27</v>
      </c>
      <c r="L524" s="289" t="s">
        <v>27</v>
      </c>
      <c r="M524" s="58"/>
    </row>
    <row r="525" spans="2:13" s="56" customFormat="1" ht="13.5" customHeight="1">
      <c r="B525" s="59"/>
      <c r="C525" s="59"/>
      <c r="D525" s="217"/>
      <c r="E525" s="217"/>
      <c r="F525" s="337"/>
      <c r="G525" s="217"/>
      <c r="H525" s="217"/>
      <c r="I525" s="337"/>
      <c r="J525" s="217"/>
      <c r="K525" s="217"/>
      <c r="L525" s="217"/>
      <c r="M525" s="58"/>
    </row>
    <row r="526" spans="2:13" s="56" customFormat="1" ht="13.5" customHeight="1">
      <c r="B526" s="58" t="s">
        <v>293</v>
      </c>
      <c r="C526" s="59"/>
      <c r="D526" s="217"/>
      <c r="E526" s="217"/>
      <c r="F526" s="337"/>
      <c r="G526" s="217"/>
      <c r="H526" s="217"/>
      <c r="I526" s="337"/>
      <c r="J526" s="217"/>
      <c r="K526" s="217"/>
      <c r="L526" s="217"/>
      <c r="M526" s="58"/>
    </row>
    <row r="527" spans="2:13" s="229" customFormat="1" ht="15.75" customHeight="1">
      <c r="B527" s="24"/>
      <c r="C527" s="24"/>
      <c r="D527" s="23"/>
      <c r="E527" s="23"/>
      <c r="F527" s="23"/>
      <c r="G527" s="23"/>
      <c r="H527" s="23"/>
      <c r="I527" s="23"/>
      <c r="J527" s="23"/>
      <c r="K527" s="23"/>
      <c r="L527" s="23"/>
      <c r="M527" s="226"/>
    </row>
    <row r="528" spans="2:13" s="229" customFormat="1" ht="15.75" customHeight="1">
      <c r="B528" s="22" t="s">
        <v>93</v>
      </c>
      <c r="C528" s="22"/>
      <c r="D528" s="23"/>
      <c r="E528" s="23"/>
      <c r="F528" s="23"/>
      <c r="G528" s="23"/>
      <c r="H528" s="23"/>
      <c r="I528" s="23"/>
      <c r="J528" s="23"/>
      <c r="K528" s="23"/>
      <c r="L528" s="23"/>
      <c r="M528" s="226"/>
    </row>
    <row r="529" spans="2:13" s="229" customFormat="1" ht="15.75" customHeight="1" thickBot="1">
      <c r="B529" s="585" t="s">
        <v>94</v>
      </c>
      <c r="C529" s="586"/>
      <c r="D529" s="578" t="s">
        <v>42</v>
      </c>
      <c r="E529" s="579"/>
      <c r="F529" s="580"/>
      <c r="G529" s="578" t="s">
        <v>43</v>
      </c>
      <c r="H529" s="579"/>
      <c r="I529" s="580"/>
      <c r="J529" s="578" t="s">
        <v>44</v>
      </c>
      <c r="K529" s="579"/>
      <c r="L529" s="580"/>
      <c r="M529" s="226"/>
    </row>
    <row r="530" spans="2:13" s="229" customFormat="1" ht="42" customHeight="1">
      <c r="B530" s="587"/>
      <c r="C530" s="588"/>
      <c r="D530" s="271" t="s">
        <v>310</v>
      </c>
      <c r="E530" s="272" t="s">
        <v>311</v>
      </c>
      <c r="F530" s="273" t="s">
        <v>255</v>
      </c>
      <c r="G530" s="271" t="s">
        <v>310</v>
      </c>
      <c r="H530" s="272" t="s">
        <v>311</v>
      </c>
      <c r="I530" s="273" t="s">
        <v>255</v>
      </c>
      <c r="J530" s="271" t="s">
        <v>310</v>
      </c>
      <c r="K530" s="272" t="s">
        <v>311</v>
      </c>
      <c r="L530" s="273" t="s">
        <v>255</v>
      </c>
      <c r="M530" s="226"/>
    </row>
    <row r="531" spans="2:13" s="229" customFormat="1" ht="15.75" customHeight="1">
      <c r="B531" s="275" t="s">
        <v>45</v>
      </c>
      <c r="C531" s="276" t="s">
        <v>95</v>
      </c>
      <c r="D531" s="319">
        <v>3.2</v>
      </c>
      <c r="E531" s="320">
        <v>3.3</v>
      </c>
      <c r="F531" s="321">
        <v>0.09999999999999964</v>
      </c>
      <c r="G531" s="322">
        <v>2.5</v>
      </c>
      <c r="H531" s="320">
        <v>2.5</v>
      </c>
      <c r="I531" s="296">
        <v>0</v>
      </c>
      <c r="J531" s="321" t="s">
        <v>27</v>
      </c>
      <c r="K531" s="307" t="s">
        <v>27</v>
      </c>
      <c r="L531" s="296" t="s">
        <v>27</v>
      </c>
      <c r="M531" s="226"/>
    </row>
    <row r="532" spans="2:13" s="229" customFormat="1" ht="15.75" customHeight="1">
      <c r="B532" s="69" t="s">
        <v>46</v>
      </c>
      <c r="C532" s="70" t="s">
        <v>96</v>
      </c>
      <c r="D532" s="323">
        <v>3.3</v>
      </c>
      <c r="E532" s="324">
        <v>3.5</v>
      </c>
      <c r="F532" s="325">
        <v>0.20000000000000018</v>
      </c>
      <c r="G532" s="326">
        <v>2.6</v>
      </c>
      <c r="H532" s="324">
        <v>2.4</v>
      </c>
      <c r="I532" s="295">
        <v>-0.20000000000000018</v>
      </c>
      <c r="J532" s="325" t="s">
        <v>27</v>
      </c>
      <c r="K532" s="302" t="s">
        <v>27</v>
      </c>
      <c r="L532" s="295" t="s">
        <v>27</v>
      </c>
      <c r="M532" s="226"/>
    </row>
    <row r="533" spans="2:13" s="229" customFormat="1" ht="15.75" customHeight="1">
      <c r="B533" s="69" t="s">
        <v>53</v>
      </c>
      <c r="C533" s="70" t="s">
        <v>260</v>
      </c>
      <c r="D533" s="323">
        <v>3.3</v>
      </c>
      <c r="E533" s="324">
        <v>3.3</v>
      </c>
      <c r="F533" s="325">
        <v>0</v>
      </c>
      <c r="G533" s="326">
        <v>2.9</v>
      </c>
      <c r="H533" s="324">
        <v>2.7</v>
      </c>
      <c r="I533" s="295">
        <v>-0.19999999999999973</v>
      </c>
      <c r="J533" s="325" t="s">
        <v>27</v>
      </c>
      <c r="K533" s="302" t="s">
        <v>27</v>
      </c>
      <c r="L533" s="295" t="s">
        <v>27</v>
      </c>
      <c r="M533" s="226"/>
    </row>
    <row r="534" spans="2:13" s="229" customFormat="1" ht="15.75" customHeight="1">
      <c r="B534" s="69" t="s">
        <v>57</v>
      </c>
      <c r="C534" s="70" t="s">
        <v>97</v>
      </c>
      <c r="D534" s="323">
        <v>3.2</v>
      </c>
      <c r="E534" s="324">
        <v>3.3</v>
      </c>
      <c r="F534" s="325">
        <v>0.09999999999999964</v>
      </c>
      <c r="G534" s="326">
        <v>2.6</v>
      </c>
      <c r="H534" s="324">
        <v>2.5</v>
      </c>
      <c r="I534" s="295">
        <v>-0.10000000000000009</v>
      </c>
      <c r="J534" s="325" t="s">
        <v>27</v>
      </c>
      <c r="K534" s="302" t="s">
        <v>27</v>
      </c>
      <c r="L534" s="295" t="s">
        <v>27</v>
      </c>
      <c r="M534" s="226"/>
    </row>
    <row r="535" spans="2:13" s="229" customFormat="1" ht="15.75" customHeight="1">
      <c r="B535" s="69" t="s">
        <v>61</v>
      </c>
      <c r="C535" s="70" t="s">
        <v>98</v>
      </c>
      <c r="D535" s="323">
        <v>3.3</v>
      </c>
      <c r="E535" s="324">
        <v>3.3</v>
      </c>
      <c r="F535" s="325">
        <v>0</v>
      </c>
      <c r="G535" s="326">
        <v>2.8</v>
      </c>
      <c r="H535" s="324">
        <v>2.6</v>
      </c>
      <c r="I535" s="295">
        <v>-0.19999999999999973</v>
      </c>
      <c r="J535" s="325" t="s">
        <v>27</v>
      </c>
      <c r="K535" s="302" t="s">
        <v>27</v>
      </c>
      <c r="L535" s="295" t="s">
        <v>27</v>
      </c>
      <c r="M535" s="226"/>
    </row>
    <row r="536" spans="2:13" s="229" customFormat="1" ht="15.75" customHeight="1">
      <c r="B536" s="69" t="s">
        <v>66</v>
      </c>
      <c r="C536" s="70" t="s">
        <v>99</v>
      </c>
      <c r="D536" s="323">
        <v>3.2</v>
      </c>
      <c r="E536" s="324">
        <v>3.2</v>
      </c>
      <c r="F536" s="325">
        <v>0</v>
      </c>
      <c r="G536" s="326">
        <v>2.9</v>
      </c>
      <c r="H536" s="324">
        <v>2.7</v>
      </c>
      <c r="I536" s="295">
        <v>-0.19999999999999973</v>
      </c>
      <c r="J536" s="325" t="s">
        <v>27</v>
      </c>
      <c r="K536" s="302" t="s">
        <v>27</v>
      </c>
      <c r="L536" s="295" t="s">
        <v>27</v>
      </c>
      <c r="M536" s="226"/>
    </row>
    <row r="537" spans="2:13" s="229" customFormat="1" ht="15.75" customHeight="1">
      <c r="B537" s="69" t="s">
        <v>74</v>
      </c>
      <c r="C537" s="70" t="s">
        <v>100</v>
      </c>
      <c r="D537" s="323">
        <v>3.3</v>
      </c>
      <c r="E537" s="324">
        <v>3.2</v>
      </c>
      <c r="F537" s="325">
        <v>-0.09999999999999964</v>
      </c>
      <c r="G537" s="326">
        <v>2.8</v>
      </c>
      <c r="H537" s="324">
        <v>2.7</v>
      </c>
      <c r="I537" s="295">
        <v>-0.09999999999999964</v>
      </c>
      <c r="J537" s="325" t="s">
        <v>27</v>
      </c>
      <c r="K537" s="302" t="s">
        <v>27</v>
      </c>
      <c r="L537" s="295" t="s">
        <v>27</v>
      </c>
      <c r="M537" s="226"/>
    </row>
    <row r="538" spans="2:13" s="229" customFormat="1" ht="15.75" customHeight="1">
      <c r="B538" s="69" t="s">
        <v>80</v>
      </c>
      <c r="C538" s="70" t="s">
        <v>98</v>
      </c>
      <c r="D538" s="323">
        <v>3.1</v>
      </c>
      <c r="E538" s="324">
        <v>3.1</v>
      </c>
      <c r="F538" s="325">
        <v>0</v>
      </c>
      <c r="G538" s="326">
        <v>2.8</v>
      </c>
      <c r="H538" s="324">
        <v>2.7</v>
      </c>
      <c r="I538" s="295">
        <v>-0.09999999999999964</v>
      </c>
      <c r="J538" s="325" t="s">
        <v>27</v>
      </c>
      <c r="K538" s="302" t="s">
        <v>27</v>
      </c>
      <c r="L538" s="295" t="s">
        <v>27</v>
      </c>
      <c r="M538" s="226"/>
    </row>
    <row r="539" spans="2:13" s="229" customFormat="1" ht="15.75" customHeight="1" thickBot="1">
      <c r="B539" s="71" t="s">
        <v>85</v>
      </c>
      <c r="C539" s="72" t="s">
        <v>261</v>
      </c>
      <c r="D539" s="327">
        <v>3.3</v>
      </c>
      <c r="E539" s="328">
        <v>3.2</v>
      </c>
      <c r="F539" s="329">
        <v>-0.09999999999999964</v>
      </c>
      <c r="G539" s="330">
        <v>3.1</v>
      </c>
      <c r="H539" s="328">
        <v>2.6</v>
      </c>
      <c r="I539" s="305">
        <v>-0.5</v>
      </c>
      <c r="J539" s="329" t="s">
        <v>27</v>
      </c>
      <c r="K539" s="333" t="s">
        <v>27</v>
      </c>
      <c r="L539" s="305" t="s">
        <v>27</v>
      </c>
      <c r="M539" s="226"/>
    </row>
    <row r="540" spans="2:13" s="229" customFormat="1" ht="13.5" customHeight="1"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6"/>
    </row>
    <row r="541" spans="2:13" ht="13.5" customHeight="1">
      <c r="B541" s="233" t="s">
        <v>101</v>
      </c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7"/>
    </row>
    <row r="542" spans="2:13" ht="13.5" customHeight="1">
      <c r="B542" s="234" t="s">
        <v>102</v>
      </c>
      <c r="C542" s="22" t="s">
        <v>204</v>
      </c>
      <c r="D542" s="139"/>
      <c r="E542" s="139"/>
      <c r="F542" s="139"/>
      <c r="G542" s="139"/>
      <c r="H542" s="139"/>
      <c r="I542" s="139"/>
      <c r="J542" s="139"/>
      <c r="K542" s="139"/>
      <c r="L542" s="139"/>
      <c r="M542" s="227"/>
    </row>
    <row r="543" spans="2:13" ht="13.5" customHeight="1">
      <c r="B543" s="22"/>
      <c r="C543" s="22" t="s">
        <v>205</v>
      </c>
      <c r="D543" s="22"/>
      <c r="E543" s="22"/>
      <c r="F543" s="22"/>
      <c r="G543" s="22"/>
      <c r="H543" s="22"/>
      <c r="I543" s="22"/>
      <c r="J543" s="22"/>
      <c r="K543" s="22"/>
      <c r="L543" s="22"/>
      <c r="M543" s="227"/>
    </row>
    <row r="544" spans="2:13" ht="13.5" customHeight="1">
      <c r="B544" s="234" t="s">
        <v>103</v>
      </c>
      <c r="C544" s="22" t="s">
        <v>206</v>
      </c>
      <c r="D544" s="22"/>
      <c r="E544" s="22"/>
      <c r="F544" s="22"/>
      <c r="G544" s="22"/>
      <c r="H544" s="22"/>
      <c r="I544" s="22"/>
      <c r="J544" s="22"/>
      <c r="K544" s="22"/>
      <c r="L544" s="22"/>
      <c r="M544" s="227"/>
    </row>
    <row r="545" spans="2:13" ht="13.5" customHeight="1">
      <c r="B545" s="22"/>
      <c r="C545" s="22" t="s">
        <v>173</v>
      </c>
      <c r="D545" s="22"/>
      <c r="E545" s="22"/>
      <c r="F545" s="22"/>
      <c r="G545" s="22"/>
      <c r="H545" s="22"/>
      <c r="I545" s="22"/>
      <c r="J545" s="22"/>
      <c r="K545" s="22"/>
      <c r="L545" s="22"/>
      <c r="M545" s="227"/>
    </row>
    <row r="546" spans="2:13" ht="13.5" customHeight="1">
      <c r="B546" s="234" t="s">
        <v>104</v>
      </c>
      <c r="C546" s="22" t="s">
        <v>207</v>
      </c>
      <c r="D546" s="22"/>
      <c r="E546" s="22"/>
      <c r="F546" s="22"/>
      <c r="G546" s="22"/>
      <c r="H546" s="22"/>
      <c r="I546" s="22"/>
      <c r="J546" s="22"/>
      <c r="K546" s="22"/>
      <c r="L546" s="22"/>
      <c r="M546" s="227"/>
    </row>
    <row r="547" spans="2:13" ht="13.5" customHeight="1">
      <c r="B547" s="22"/>
      <c r="C547" s="22" t="s">
        <v>208</v>
      </c>
      <c r="D547" s="22"/>
      <c r="E547" s="22"/>
      <c r="F547" s="22"/>
      <c r="G547" s="22"/>
      <c r="H547" s="22"/>
      <c r="I547" s="22"/>
      <c r="J547" s="22"/>
      <c r="K547" s="22"/>
      <c r="L547" s="22"/>
      <c r="M547" s="227"/>
    </row>
    <row r="548" spans="2:13" ht="13.5" customHeight="1"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7"/>
    </row>
    <row r="549" spans="2:13" ht="17.25" customHeight="1"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90" t="s">
        <v>265</v>
      </c>
      <c r="M549" s="227"/>
    </row>
    <row r="550" spans="2:13" s="229" customFormat="1" ht="27" customHeight="1">
      <c r="B550" s="50" t="s">
        <v>266</v>
      </c>
      <c r="C550" s="226"/>
      <c r="D550" s="226"/>
      <c r="E550" s="226"/>
      <c r="F550" s="226"/>
      <c r="G550" s="226"/>
      <c r="H550" s="226"/>
      <c r="I550" s="226"/>
      <c r="J550" s="230"/>
      <c r="K550" s="230"/>
      <c r="L550" s="230"/>
      <c r="M550" s="230"/>
    </row>
    <row r="551" spans="2:13" s="229" customFormat="1" ht="15.75" customHeight="1" thickBot="1">
      <c r="B551" s="581" t="s">
        <v>40</v>
      </c>
      <c r="C551" s="583" t="s">
        <v>41</v>
      </c>
      <c r="D551" s="116" t="s">
        <v>42</v>
      </c>
      <c r="E551" s="116"/>
      <c r="F551" s="116"/>
      <c r="G551" s="116" t="s">
        <v>43</v>
      </c>
      <c r="H551" s="116"/>
      <c r="I551" s="116"/>
      <c r="J551" s="116" t="s">
        <v>44</v>
      </c>
      <c r="K551" s="115"/>
      <c r="L551" s="74"/>
      <c r="M551" s="226"/>
    </row>
    <row r="552" spans="2:13" s="229" customFormat="1" ht="42" customHeight="1">
      <c r="B552" s="582"/>
      <c r="C552" s="584"/>
      <c r="D552" s="271" t="s">
        <v>310</v>
      </c>
      <c r="E552" s="272" t="s">
        <v>311</v>
      </c>
      <c r="F552" s="273" t="s">
        <v>255</v>
      </c>
      <c r="G552" s="271" t="s">
        <v>310</v>
      </c>
      <c r="H552" s="272" t="s">
        <v>311</v>
      </c>
      <c r="I552" s="273" t="s">
        <v>255</v>
      </c>
      <c r="J552" s="271" t="s">
        <v>310</v>
      </c>
      <c r="K552" s="272" t="s">
        <v>311</v>
      </c>
      <c r="L552" s="273" t="s">
        <v>255</v>
      </c>
      <c r="M552" s="226"/>
    </row>
    <row r="553" spans="2:13" s="229" customFormat="1" ht="15.75" customHeight="1">
      <c r="B553" s="71" t="s">
        <v>45</v>
      </c>
      <c r="C553" s="82" t="s">
        <v>45</v>
      </c>
      <c r="D553" s="331">
        <v>3.2</v>
      </c>
      <c r="E553" s="332">
        <v>3.3</v>
      </c>
      <c r="F553" s="294">
        <v>0.09999999999999964</v>
      </c>
      <c r="G553" s="331">
        <v>2.6</v>
      </c>
      <c r="H553" s="332">
        <v>2.5</v>
      </c>
      <c r="I553" s="294">
        <v>-0.10000000000000009</v>
      </c>
      <c r="J553" s="308" t="s">
        <v>27</v>
      </c>
      <c r="K553" s="332" t="s">
        <v>27</v>
      </c>
      <c r="L553" s="294" t="s">
        <v>27</v>
      </c>
      <c r="M553" s="226"/>
    </row>
    <row r="554" spans="2:13" s="229" customFormat="1" ht="15.75" customHeight="1">
      <c r="B554" s="69" t="s">
        <v>46</v>
      </c>
      <c r="C554" s="78" t="s">
        <v>47</v>
      </c>
      <c r="D554" s="301">
        <v>3.3</v>
      </c>
      <c r="E554" s="302">
        <v>3.4</v>
      </c>
      <c r="F554" s="295">
        <v>0.10000000000000009</v>
      </c>
      <c r="G554" s="301">
        <v>3</v>
      </c>
      <c r="H554" s="302">
        <v>2.5</v>
      </c>
      <c r="I554" s="295">
        <v>-0.5</v>
      </c>
      <c r="J554" s="306" t="s">
        <v>27</v>
      </c>
      <c r="K554" s="302" t="s">
        <v>27</v>
      </c>
      <c r="L554" s="295" t="s">
        <v>27</v>
      </c>
      <c r="M554" s="226"/>
    </row>
    <row r="555" spans="2:13" s="229" customFormat="1" ht="15.75" customHeight="1">
      <c r="B555" s="69"/>
      <c r="C555" s="78" t="s">
        <v>48</v>
      </c>
      <c r="D555" s="301">
        <v>3.2</v>
      </c>
      <c r="E555" s="302">
        <v>3.4</v>
      </c>
      <c r="F555" s="295">
        <v>0.19999999999999973</v>
      </c>
      <c r="G555" s="301">
        <v>2.6</v>
      </c>
      <c r="H555" s="302">
        <v>2.4</v>
      </c>
      <c r="I555" s="295">
        <v>-0.20000000000000018</v>
      </c>
      <c r="J555" s="301" t="s">
        <v>27</v>
      </c>
      <c r="K555" s="302" t="s">
        <v>27</v>
      </c>
      <c r="L555" s="295" t="s">
        <v>27</v>
      </c>
      <c r="M555" s="226"/>
    </row>
    <row r="556" spans="2:17" s="229" customFormat="1" ht="15.75" customHeight="1">
      <c r="B556" s="69"/>
      <c r="C556" s="78" t="s">
        <v>49</v>
      </c>
      <c r="D556" s="301">
        <v>3.3</v>
      </c>
      <c r="E556" s="302">
        <v>3.5</v>
      </c>
      <c r="F556" s="295">
        <v>0.20000000000000018</v>
      </c>
      <c r="G556" s="301">
        <v>3</v>
      </c>
      <c r="H556" s="302">
        <v>2.6</v>
      </c>
      <c r="I556" s="295">
        <v>-0.3999999999999999</v>
      </c>
      <c r="J556" s="301" t="s">
        <v>27</v>
      </c>
      <c r="K556" s="302" t="s">
        <v>27</v>
      </c>
      <c r="L556" s="295" t="s">
        <v>27</v>
      </c>
      <c r="M556" s="226"/>
      <c r="N556" s="232"/>
      <c r="O556" s="232"/>
      <c r="P556" s="232"/>
      <c r="Q556" s="232"/>
    </row>
    <row r="557" spans="2:17" s="229" customFormat="1" ht="15.75" customHeight="1">
      <c r="B557" s="69"/>
      <c r="C557" s="78" t="s">
        <v>50</v>
      </c>
      <c r="D557" s="301">
        <v>3.5</v>
      </c>
      <c r="E557" s="302">
        <v>3.5</v>
      </c>
      <c r="F557" s="295">
        <v>0</v>
      </c>
      <c r="G557" s="301">
        <v>2.5</v>
      </c>
      <c r="H557" s="302">
        <v>2.4</v>
      </c>
      <c r="I557" s="295">
        <v>-0.10000000000000009</v>
      </c>
      <c r="J557" s="301" t="s">
        <v>27</v>
      </c>
      <c r="K557" s="302" t="s">
        <v>27</v>
      </c>
      <c r="L557" s="295" t="s">
        <v>27</v>
      </c>
      <c r="M557" s="226"/>
      <c r="N557" s="187"/>
      <c r="O557" s="187"/>
      <c r="P557" s="187"/>
      <c r="Q557" s="187"/>
    </row>
    <row r="558" spans="2:17" s="229" customFormat="1" ht="15.75" customHeight="1">
      <c r="B558" s="69"/>
      <c r="C558" s="78" t="s">
        <v>51</v>
      </c>
      <c r="D558" s="301">
        <v>3.1</v>
      </c>
      <c r="E558" s="302">
        <v>3.2</v>
      </c>
      <c r="F558" s="295">
        <v>0.10000000000000009</v>
      </c>
      <c r="G558" s="301">
        <v>2.6</v>
      </c>
      <c r="H558" s="302">
        <v>2.4</v>
      </c>
      <c r="I558" s="295">
        <v>-0.20000000000000018</v>
      </c>
      <c r="J558" s="301" t="s">
        <v>27</v>
      </c>
      <c r="K558" s="302" t="s">
        <v>27</v>
      </c>
      <c r="L558" s="295" t="s">
        <v>27</v>
      </c>
      <c r="M558" s="226"/>
      <c r="N558" s="187"/>
      <c r="O558" s="187"/>
      <c r="P558" s="187"/>
      <c r="Q558" s="187"/>
    </row>
    <row r="559" spans="2:17" s="229" customFormat="1" ht="15.75" customHeight="1">
      <c r="B559" s="71"/>
      <c r="C559" s="82" t="s">
        <v>52</v>
      </c>
      <c r="D559" s="301">
        <v>3.3</v>
      </c>
      <c r="E559" s="302">
        <v>3.8</v>
      </c>
      <c r="F559" s="295">
        <v>0.5</v>
      </c>
      <c r="G559" s="301">
        <v>2.8</v>
      </c>
      <c r="H559" s="302">
        <v>2.3</v>
      </c>
      <c r="I559" s="295">
        <v>-0.5</v>
      </c>
      <c r="J559" s="303" t="s">
        <v>27</v>
      </c>
      <c r="K559" s="302" t="s">
        <v>27</v>
      </c>
      <c r="L559" s="295" t="s">
        <v>27</v>
      </c>
      <c r="M559" s="226"/>
      <c r="N559" s="187"/>
      <c r="O559" s="187"/>
      <c r="P559" s="187"/>
      <c r="Q559" s="187"/>
    </row>
    <row r="560" spans="2:17" s="229" customFormat="1" ht="15.75" customHeight="1">
      <c r="B560" s="69" t="s">
        <v>53</v>
      </c>
      <c r="C560" s="78" t="s">
        <v>188</v>
      </c>
      <c r="D560" s="306">
        <v>3.2</v>
      </c>
      <c r="E560" s="307">
        <v>3.1</v>
      </c>
      <c r="F560" s="296">
        <v>-0.10000000000000009</v>
      </c>
      <c r="G560" s="306">
        <v>2.9</v>
      </c>
      <c r="H560" s="307">
        <v>2.8</v>
      </c>
      <c r="I560" s="296">
        <v>-0.10000000000000009</v>
      </c>
      <c r="J560" s="306" t="s">
        <v>27</v>
      </c>
      <c r="K560" s="307" t="s">
        <v>27</v>
      </c>
      <c r="L560" s="296" t="s">
        <v>27</v>
      </c>
      <c r="M560" s="226"/>
      <c r="N560" s="232"/>
      <c r="O560" s="232"/>
      <c r="P560" s="232"/>
      <c r="Q560" s="232"/>
    </row>
    <row r="561" spans="2:17" s="229" customFormat="1" ht="15.75" customHeight="1">
      <c r="B561" s="69"/>
      <c r="C561" s="78" t="s">
        <v>54</v>
      </c>
      <c r="D561" s="301">
        <v>3.4</v>
      </c>
      <c r="E561" s="302">
        <v>3.3</v>
      </c>
      <c r="F561" s="295">
        <v>-0.10000000000000009</v>
      </c>
      <c r="G561" s="301">
        <v>3.4</v>
      </c>
      <c r="H561" s="302">
        <v>2.9</v>
      </c>
      <c r="I561" s="295">
        <v>-0.5</v>
      </c>
      <c r="J561" s="301" t="s">
        <v>27</v>
      </c>
      <c r="K561" s="302" t="s">
        <v>27</v>
      </c>
      <c r="L561" s="295" t="s">
        <v>27</v>
      </c>
      <c r="M561" s="226"/>
      <c r="N561" s="232"/>
      <c r="O561" s="232"/>
      <c r="P561" s="232"/>
      <c r="Q561" s="232"/>
    </row>
    <row r="562" spans="2:17" s="229" customFormat="1" ht="15.75" customHeight="1">
      <c r="B562" s="69"/>
      <c r="C562" s="78" t="s">
        <v>189</v>
      </c>
      <c r="D562" s="301">
        <v>3.1</v>
      </c>
      <c r="E562" s="302">
        <v>3.1</v>
      </c>
      <c r="F562" s="295">
        <v>0</v>
      </c>
      <c r="G562" s="301">
        <v>2.9</v>
      </c>
      <c r="H562" s="302">
        <v>2.9</v>
      </c>
      <c r="I562" s="295">
        <v>0</v>
      </c>
      <c r="J562" s="301" t="s">
        <v>27</v>
      </c>
      <c r="K562" s="302" t="s">
        <v>27</v>
      </c>
      <c r="L562" s="295" t="s">
        <v>27</v>
      </c>
      <c r="M562" s="226"/>
      <c r="N562" s="232"/>
      <c r="O562" s="232"/>
      <c r="P562" s="232"/>
      <c r="Q562" s="232"/>
    </row>
    <row r="563" spans="2:17" s="229" customFormat="1" ht="15.75" customHeight="1">
      <c r="B563" s="69"/>
      <c r="C563" s="78" t="s">
        <v>190</v>
      </c>
      <c r="D563" s="301">
        <v>3.2</v>
      </c>
      <c r="E563" s="302">
        <v>3.3</v>
      </c>
      <c r="F563" s="295">
        <v>0.09999999999999964</v>
      </c>
      <c r="G563" s="301">
        <v>3</v>
      </c>
      <c r="H563" s="302">
        <v>2.8</v>
      </c>
      <c r="I563" s="295">
        <v>-0.20000000000000018</v>
      </c>
      <c r="J563" s="301" t="s">
        <v>27</v>
      </c>
      <c r="K563" s="302" t="s">
        <v>27</v>
      </c>
      <c r="L563" s="295" t="s">
        <v>27</v>
      </c>
      <c r="M563" s="226"/>
      <c r="N563" s="232"/>
      <c r="O563" s="232"/>
      <c r="P563" s="232"/>
      <c r="Q563" s="232"/>
    </row>
    <row r="564" spans="2:17" s="229" customFormat="1" ht="15.75" customHeight="1">
      <c r="B564" s="69"/>
      <c r="C564" s="78" t="s">
        <v>191</v>
      </c>
      <c r="D564" s="301">
        <v>3.4</v>
      </c>
      <c r="E564" s="302">
        <v>3.3</v>
      </c>
      <c r="F564" s="295">
        <v>-0.10000000000000009</v>
      </c>
      <c r="G564" s="301">
        <v>2.6</v>
      </c>
      <c r="H564" s="302">
        <v>2.6</v>
      </c>
      <c r="I564" s="295">
        <v>0</v>
      </c>
      <c r="J564" s="301" t="s">
        <v>27</v>
      </c>
      <c r="K564" s="302" t="s">
        <v>27</v>
      </c>
      <c r="L564" s="295" t="s">
        <v>27</v>
      </c>
      <c r="M564" s="226"/>
      <c r="N564" s="232"/>
      <c r="O564" s="232"/>
      <c r="P564" s="232"/>
      <c r="Q564" s="232"/>
    </row>
    <row r="565" spans="2:17" s="229" customFormat="1" ht="15.75" customHeight="1">
      <c r="B565" s="69"/>
      <c r="C565" s="78" t="s">
        <v>55</v>
      </c>
      <c r="D565" s="301">
        <v>3.1</v>
      </c>
      <c r="E565" s="302">
        <v>3</v>
      </c>
      <c r="F565" s="295">
        <v>-0.10000000000000009</v>
      </c>
      <c r="G565" s="301">
        <v>3</v>
      </c>
      <c r="H565" s="302">
        <v>2.8</v>
      </c>
      <c r="I565" s="295">
        <v>-0.20000000000000018</v>
      </c>
      <c r="J565" s="301" t="s">
        <v>27</v>
      </c>
      <c r="K565" s="302" t="s">
        <v>27</v>
      </c>
      <c r="L565" s="295" t="s">
        <v>27</v>
      </c>
      <c r="M565" s="226"/>
      <c r="N565" s="232"/>
      <c r="O565" s="232"/>
      <c r="P565" s="232"/>
      <c r="Q565" s="232"/>
    </row>
    <row r="566" spans="2:17" s="229" customFormat="1" ht="15.75" customHeight="1">
      <c r="B566" s="69"/>
      <c r="C566" s="78" t="s">
        <v>192</v>
      </c>
      <c r="D566" s="301">
        <v>3.1</v>
      </c>
      <c r="E566" s="302">
        <v>3.4</v>
      </c>
      <c r="F566" s="295">
        <v>0.2999999999999998</v>
      </c>
      <c r="G566" s="301">
        <v>2.9</v>
      </c>
      <c r="H566" s="302">
        <v>2.8</v>
      </c>
      <c r="I566" s="295">
        <v>-0.10000000000000009</v>
      </c>
      <c r="J566" s="301" t="s">
        <v>27</v>
      </c>
      <c r="K566" s="302" t="s">
        <v>27</v>
      </c>
      <c r="L566" s="295" t="s">
        <v>27</v>
      </c>
      <c r="M566" s="226"/>
      <c r="N566" s="232"/>
      <c r="O566" s="232"/>
      <c r="P566" s="232"/>
      <c r="Q566" s="232"/>
    </row>
    <row r="567" spans="2:17" s="229" customFormat="1" ht="15.75" customHeight="1">
      <c r="B567" s="69"/>
      <c r="C567" s="78" t="s">
        <v>56</v>
      </c>
      <c r="D567" s="301">
        <v>3.2</v>
      </c>
      <c r="E567" s="302">
        <v>3.3</v>
      </c>
      <c r="F567" s="295">
        <v>0.09999999999999964</v>
      </c>
      <c r="G567" s="301">
        <v>3.2</v>
      </c>
      <c r="H567" s="302">
        <v>2.8</v>
      </c>
      <c r="I567" s="295">
        <v>-0.40000000000000036</v>
      </c>
      <c r="J567" s="301" t="s">
        <v>27</v>
      </c>
      <c r="K567" s="302" t="s">
        <v>27</v>
      </c>
      <c r="L567" s="295" t="s">
        <v>27</v>
      </c>
      <c r="M567" s="226"/>
      <c r="N567" s="232"/>
      <c r="O567" s="232"/>
      <c r="P567" s="232"/>
      <c r="Q567" s="232"/>
    </row>
    <row r="568" spans="2:17" s="229" customFormat="1" ht="15.75" customHeight="1">
      <c r="B568" s="71"/>
      <c r="C568" s="82" t="s">
        <v>193</v>
      </c>
      <c r="D568" s="303">
        <v>3.2</v>
      </c>
      <c r="E568" s="304">
        <v>3.6</v>
      </c>
      <c r="F568" s="305">
        <v>0.3999999999999999</v>
      </c>
      <c r="G568" s="303">
        <v>2.6</v>
      </c>
      <c r="H568" s="304">
        <v>2.4</v>
      </c>
      <c r="I568" s="305">
        <v>-0.20000000000000018</v>
      </c>
      <c r="J568" s="303" t="s">
        <v>27</v>
      </c>
      <c r="K568" s="304" t="s">
        <v>27</v>
      </c>
      <c r="L568" s="305" t="s">
        <v>27</v>
      </c>
      <c r="M568" s="226"/>
      <c r="N568" s="187"/>
      <c r="O568" s="187"/>
      <c r="P568" s="187"/>
      <c r="Q568" s="188"/>
    </row>
    <row r="569" spans="2:17" s="229" customFormat="1" ht="15.75" customHeight="1">
      <c r="B569" s="69" t="s">
        <v>57</v>
      </c>
      <c r="C569" s="78" t="s">
        <v>58</v>
      </c>
      <c r="D569" s="306">
        <v>3.1</v>
      </c>
      <c r="E569" s="307">
        <v>3</v>
      </c>
      <c r="F569" s="296">
        <v>-0.10000000000000009</v>
      </c>
      <c r="G569" s="306">
        <v>2.5</v>
      </c>
      <c r="H569" s="307">
        <v>2.4</v>
      </c>
      <c r="I569" s="296">
        <v>-0.10000000000000009</v>
      </c>
      <c r="J569" s="306" t="s">
        <v>27</v>
      </c>
      <c r="K569" s="307" t="s">
        <v>27</v>
      </c>
      <c r="L569" s="296" t="s">
        <v>27</v>
      </c>
      <c r="M569" s="226"/>
      <c r="N569" s="187"/>
      <c r="O569" s="187"/>
      <c r="P569" s="187"/>
      <c r="Q569" s="188"/>
    </row>
    <row r="570" spans="2:17" s="229" customFormat="1" ht="15.75" customHeight="1">
      <c r="B570" s="69"/>
      <c r="C570" s="78" t="s">
        <v>59</v>
      </c>
      <c r="D570" s="301">
        <v>3.2</v>
      </c>
      <c r="E570" s="302">
        <v>4</v>
      </c>
      <c r="F570" s="295">
        <v>0.7999999999999998</v>
      </c>
      <c r="G570" s="301">
        <v>2.5</v>
      </c>
      <c r="H570" s="302">
        <v>2.3</v>
      </c>
      <c r="I570" s="295">
        <v>-0.20000000000000018</v>
      </c>
      <c r="J570" s="301" t="s">
        <v>27</v>
      </c>
      <c r="K570" s="302" t="s">
        <v>27</v>
      </c>
      <c r="L570" s="295" t="s">
        <v>27</v>
      </c>
      <c r="M570" s="226"/>
      <c r="N570" s="187"/>
      <c r="O570" s="187"/>
      <c r="P570" s="187"/>
      <c r="Q570" s="188"/>
    </row>
    <row r="571" spans="2:13" s="229" customFormat="1" ht="15.75" customHeight="1">
      <c r="B571" s="71"/>
      <c r="C571" s="82" t="s">
        <v>60</v>
      </c>
      <c r="D571" s="303">
        <v>3.1</v>
      </c>
      <c r="E571" s="304">
        <v>3.3</v>
      </c>
      <c r="F571" s="305">
        <v>0.19999999999999973</v>
      </c>
      <c r="G571" s="303">
        <v>3.2</v>
      </c>
      <c r="H571" s="304">
        <v>2.8</v>
      </c>
      <c r="I571" s="305">
        <v>-0.40000000000000036</v>
      </c>
      <c r="J571" s="303" t="s">
        <v>27</v>
      </c>
      <c r="K571" s="304" t="s">
        <v>27</v>
      </c>
      <c r="L571" s="305" t="s">
        <v>27</v>
      </c>
      <c r="M571" s="226"/>
    </row>
    <row r="572" spans="2:13" s="229" customFormat="1" ht="15.75" customHeight="1">
      <c r="B572" s="69" t="s">
        <v>61</v>
      </c>
      <c r="C572" s="78" t="s">
        <v>62</v>
      </c>
      <c r="D572" s="306">
        <v>3.3</v>
      </c>
      <c r="E572" s="307">
        <v>3.3</v>
      </c>
      <c r="F572" s="296">
        <v>0</v>
      </c>
      <c r="G572" s="306">
        <v>3.2</v>
      </c>
      <c r="H572" s="307">
        <v>2.6</v>
      </c>
      <c r="I572" s="296">
        <v>-0.6000000000000001</v>
      </c>
      <c r="J572" s="306" t="s">
        <v>27</v>
      </c>
      <c r="K572" s="307" t="s">
        <v>27</v>
      </c>
      <c r="L572" s="296" t="s">
        <v>27</v>
      </c>
      <c r="M572" s="226"/>
    </row>
    <row r="573" spans="2:13" s="229" customFormat="1" ht="15.75" customHeight="1">
      <c r="B573" s="69"/>
      <c r="C573" s="78" t="s">
        <v>63</v>
      </c>
      <c r="D573" s="301">
        <v>2.9</v>
      </c>
      <c r="E573" s="302">
        <v>3.1</v>
      </c>
      <c r="F573" s="295">
        <v>0.20000000000000018</v>
      </c>
      <c r="G573" s="301">
        <v>2.8</v>
      </c>
      <c r="H573" s="302">
        <v>2.6</v>
      </c>
      <c r="I573" s="295">
        <v>-0.19999999999999973</v>
      </c>
      <c r="J573" s="301" t="s">
        <v>27</v>
      </c>
      <c r="K573" s="302" t="s">
        <v>27</v>
      </c>
      <c r="L573" s="295" t="s">
        <v>27</v>
      </c>
      <c r="M573" s="226"/>
    </row>
    <row r="574" spans="2:13" s="229" customFormat="1" ht="15.75" customHeight="1">
      <c r="B574" s="69"/>
      <c r="C574" s="78" t="s">
        <v>64</v>
      </c>
      <c r="D574" s="301">
        <v>3.4</v>
      </c>
      <c r="E574" s="302">
        <v>3.3</v>
      </c>
      <c r="F574" s="295">
        <v>-0.10000000000000009</v>
      </c>
      <c r="G574" s="301">
        <v>3.1</v>
      </c>
      <c r="H574" s="302">
        <v>2.7</v>
      </c>
      <c r="I574" s="295">
        <v>-0.3999999999999999</v>
      </c>
      <c r="J574" s="301" t="s">
        <v>27</v>
      </c>
      <c r="K574" s="302" t="s">
        <v>27</v>
      </c>
      <c r="L574" s="295" t="s">
        <v>27</v>
      </c>
      <c r="M574" s="226"/>
    </row>
    <row r="575" spans="2:13" s="229" customFormat="1" ht="15.75" customHeight="1">
      <c r="B575" s="71"/>
      <c r="C575" s="82" t="s">
        <v>65</v>
      </c>
      <c r="D575" s="303">
        <v>3.3</v>
      </c>
      <c r="E575" s="304">
        <v>3.1</v>
      </c>
      <c r="F575" s="305">
        <v>-0.19999999999999973</v>
      </c>
      <c r="G575" s="303">
        <v>2.8</v>
      </c>
      <c r="H575" s="304">
        <v>3</v>
      </c>
      <c r="I575" s="305">
        <v>0.20000000000000018</v>
      </c>
      <c r="J575" s="303" t="s">
        <v>27</v>
      </c>
      <c r="K575" s="304" t="s">
        <v>27</v>
      </c>
      <c r="L575" s="305" t="s">
        <v>27</v>
      </c>
      <c r="M575" s="226"/>
    </row>
    <row r="576" spans="2:13" s="229" customFormat="1" ht="15.75" customHeight="1">
      <c r="B576" s="69" t="s">
        <v>66</v>
      </c>
      <c r="C576" s="78" t="s">
        <v>67</v>
      </c>
      <c r="D576" s="306">
        <v>3.3</v>
      </c>
      <c r="E576" s="307">
        <v>3.2</v>
      </c>
      <c r="F576" s="296">
        <v>-0.09999999999999964</v>
      </c>
      <c r="G576" s="306">
        <v>3</v>
      </c>
      <c r="H576" s="307">
        <v>3.3</v>
      </c>
      <c r="I576" s="296">
        <v>0.2999999999999998</v>
      </c>
      <c r="J576" s="306" t="s">
        <v>27</v>
      </c>
      <c r="K576" s="307" t="s">
        <v>27</v>
      </c>
      <c r="L576" s="296" t="s">
        <v>27</v>
      </c>
      <c r="M576" s="226"/>
    </row>
    <row r="577" spans="2:13" s="229" customFormat="1" ht="15.75" customHeight="1">
      <c r="B577" s="69"/>
      <c r="C577" s="78" t="s">
        <v>68</v>
      </c>
      <c r="D577" s="301">
        <v>3.4</v>
      </c>
      <c r="E577" s="302">
        <v>3.5</v>
      </c>
      <c r="F577" s="295">
        <v>0.10000000000000009</v>
      </c>
      <c r="G577" s="301">
        <v>2.6</v>
      </c>
      <c r="H577" s="302">
        <v>2.2</v>
      </c>
      <c r="I577" s="295">
        <v>-0.3999999999999999</v>
      </c>
      <c r="J577" s="301" t="s">
        <v>27</v>
      </c>
      <c r="K577" s="302" t="s">
        <v>27</v>
      </c>
      <c r="L577" s="295" t="s">
        <v>27</v>
      </c>
      <c r="M577" s="226"/>
    </row>
    <row r="578" spans="2:13" s="229" customFormat="1" ht="15.75" customHeight="1">
      <c r="B578" s="69"/>
      <c r="C578" s="78" t="s">
        <v>69</v>
      </c>
      <c r="D578" s="301">
        <v>3</v>
      </c>
      <c r="E578" s="302">
        <v>3</v>
      </c>
      <c r="F578" s="295">
        <v>0</v>
      </c>
      <c r="G578" s="301">
        <v>2.8</v>
      </c>
      <c r="H578" s="302">
        <v>2.4</v>
      </c>
      <c r="I578" s="295">
        <v>-0.3999999999999999</v>
      </c>
      <c r="J578" s="301" t="s">
        <v>27</v>
      </c>
      <c r="K578" s="302" t="s">
        <v>27</v>
      </c>
      <c r="L578" s="295" t="s">
        <v>27</v>
      </c>
      <c r="M578" s="226"/>
    </row>
    <row r="579" spans="2:13" s="229" customFormat="1" ht="15.75" customHeight="1">
      <c r="B579" s="69"/>
      <c r="C579" s="78" t="s">
        <v>70</v>
      </c>
      <c r="D579" s="301">
        <v>3.3</v>
      </c>
      <c r="E579" s="302">
        <v>3.2</v>
      </c>
      <c r="F579" s="295">
        <v>-0.09999999999999964</v>
      </c>
      <c r="G579" s="301">
        <v>3</v>
      </c>
      <c r="H579" s="302">
        <v>2.4</v>
      </c>
      <c r="I579" s="295">
        <v>-0.6000000000000001</v>
      </c>
      <c r="J579" s="301" t="s">
        <v>27</v>
      </c>
      <c r="K579" s="302" t="s">
        <v>27</v>
      </c>
      <c r="L579" s="295" t="s">
        <v>27</v>
      </c>
      <c r="M579" s="226"/>
    </row>
    <row r="580" spans="2:13" s="229" customFormat="1" ht="15.75" customHeight="1">
      <c r="B580" s="69"/>
      <c r="C580" s="78" t="s">
        <v>71</v>
      </c>
      <c r="D580" s="301">
        <v>3.1</v>
      </c>
      <c r="E580" s="302">
        <v>3.3</v>
      </c>
      <c r="F580" s="295">
        <v>0.19999999999999973</v>
      </c>
      <c r="G580" s="301">
        <v>3.1</v>
      </c>
      <c r="H580" s="302">
        <v>2.7</v>
      </c>
      <c r="I580" s="295">
        <v>-0.3999999999999999</v>
      </c>
      <c r="J580" s="301" t="s">
        <v>27</v>
      </c>
      <c r="K580" s="302" t="s">
        <v>27</v>
      </c>
      <c r="L580" s="295" t="s">
        <v>27</v>
      </c>
      <c r="M580" s="226"/>
    </row>
    <row r="581" spans="2:13" s="229" customFormat="1" ht="15.75" customHeight="1">
      <c r="B581" s="69"/>
      <c r="C581" s="78" t="s">
        <v>72</v>
      </c>
      <c r="D581" s="301">
        <v>3</v>
      </c>
      <c r="E581" s="302">
        <v>3</v>
      </c>
      <c r="F581" s="295">
        <v>0</v>
      </c>
      <c r="G581" s="301">
        <v>3</v>
      </c>
      <c r="H581" s="302">
        <v>2.7</v>
      </c>
      <c r="I581" s="295">
        <v>-0.2999999999999998</v>
      </c>
      <c r="J581" s="301" t="s">
        <v>27</v>
      </c>
      <c r="K581" s="302" t="s">
        <v>27</v>
      </c>
      <c r="L581" s="295" t="s">
        <v>27</v>
      </c>
      <c r="M581" s="226"/>
    </row>
    <row r="582" spans="2:13" s="229" customFormat="1" ht="15.75" customHeight="1">
      <c r="B582" s="71"/>
      <c r="C582" s="82" t="s">
        <v>73</v>
      </c>
      <c r="D582" s="303">
        <v>3.3</v>
      </c>
      <c r="E582" s="304">
        <v>3</v>
      </c>
      <c r="F582" s="305">
        <v>-0.2999999999999998</v>
      </c>
      <c r="G582" s="303">
        <v>3.1</v>
      </c>
      <c r="H582" s="304">
        <v>2.6</v>
      </c>
      <c r="I582" s="305">
        <v>-0.5</v>
      </c>
      <c r="J582" s="303" t="s">
        <v>27</v>
      </c>
      <c r="K582" s="304" t="s">
        <v>27</v>
      </c>
      <c r="L582" s="305" t="s">
        <v>27</v>
      </c>
      <c r="M582" s="226"/>
    </row>
    <row r="583" spans="2:13" s="229" customFormat="1" ht="15.75" customHeight="1">
      <c r="B583" s="69" t="s">
        <v>74</v>
      </c>
      <c r="C583" s="78" t="s">
        <v>75</v>
      </c>
      <c r="D583" s="306">
        <v>3</v>
      </c>
      <c r="E583" s="307">
        <v>3.3</v>
      </c>
      <c r="F583" s="296">
        <v>0.2999999999999998</v>
      </c>
      <c r="G583" s="306">
        <v>3</v>
      </c>
      <c r="H583" s="307">
        <v>2.7</v>
      </c>
      <c r="I583" s="296">
        <v>-0.2999999999999998</v>
      </c>
      <c r="J583" s="306" t="s">
        <v>27</v>
      </c>
      <c r="K583" s="307" t="s">
        <v>27</v>
      </c>
      <c r="L583" s="296" t="s">
        <v>27</v>
      </c>
      <c r="M583" s="226"/>
    </row>
    <row r="584" spans="2:13" s="229" customFormat="1" ht="15.75" customHeight="1">
      <c r="B584" s="69"/>
      <c r="C584" s="78" t="s">
        <v>76</v>
      </c>
      <c r="D584" s="301">
        <v>3.1</v>
      </c>
      <c r="E584" s="302">
        <v>3.2</v>
      </c>
      <c r="F584" s="295">
        <v>0.10000000000000009</v>
      </c>
      <c r="G584" s="301">
        <v>2.9</v>
      </c>
      <c r="H584" s="302">
        <v>2.4</v>
      </c>
      <c r="I584" s="295">
        <v>-0.5</v>
      </c>
      <c r="J584" s="301" t="s">
        <v>27</v>
      </c>
      <c r="K584" s="302" t="s">
        <v>27</v>
      </c>
      <c r="L584" s="295" t="s">
        <v>27</v>
      </c>
      <c r="M584" s="226"/>
    </row>
    <row r="585" spans="2:13" s="229" customFormat="1" ht="15.75" customHeight="1">
      <c r="B585" s="69"/>
      <c r="C585" s="78" t="s">
        <v>77</v>
      </c>
      <c r="D585" s="301">
        <v>3.3</v>
      </c>
      <c r="E585" s="302">
        <v>3.1</v>
      </c>
      <c r="F585" s="295">
        <v>-0.19999999999999973</v>
      </c>
      <c r="G585" s="301">
        <v>2.7</v>
      </c>
      <c r="H585" s="302">
        <v>2.7</v>
      </c>
      <c r="I585" s="295">
        <v>0</v>
      </c>
      <c r="J585" s="301" t="s">
        <v>27</v>
      </c>
      <c r="K585" s="302" t="s">
        <v>27</v>
      </c>
      <c r="L585" s="295" t="s">
        <v>27</v>
      </c>
      <c r="M585" s="226"/>
    </row>
    <row r="586" spans="2:13" s="229" customFormat="1" ht="15.75" customHeight="1">
      <c r="B586" s="69"/>
      <c r="C586" s="78" t="s">
        <v>78</v>
      </c>
      <c r="D586" s="301">
        <v>3.4</v>
      </c>
      <c r="E586" s="302">
        <v>3.2</v>
      </c>
      <c r="F586" s="295">
        <v>-0.19999999999999973</v>
      </c>
      <c r="G586" s="301">
        <v>2.9</v>
      </c>
      <c r="H586" s="302">
        <v>2.8</v>
      </c>
      <c r="I586" s="295">
        <v>-0.10000000000000009</v>
      </c>
      <c r="J586" s="301" t="s">
        <v>27</v>
      </c>
      <c r="K586" s="302" t="s">
        <v>27</v>
      </c>
      <c r="L586" s="295" t="s">
        <v>27</v>
      </c>
      <c r="M586" s="226"/>
    </row>
    <row r="587" spans="2:13" s="229" customFormat="1" ht="15.75" customHeight="1">
      <c r="B587" s="71"/>
      <c r="C587" s="82" t="s">
        <v>79</v>
      </c>
      <c r="D587" s="303">
        <v>3.2</v>
      </c>
      <c r="E587" s="304">
        <v>3</v>
      </c>
      <c r="F587" s="305">
        <v>-0.20000000000000018</v>
      </c>
      <c r="G587" s="303">
        <v>2.9</v>
      </c>
      <c r="H587" s="304">
        <v>2.9</v>
      </c>
      <c r="I587" s="305">
        <v>0</v>
      </c>
      <c r="J587" s="303" t="s">
        <v>27</v>
      </c>
      <c r="K587" s="304" t="s">
        <v>27</v>
      </c>
      <c r="L587" s="305" t="s">
        <v>27</v>
      </c>
      <c r="M587" s="226"/>
    </row>
    <row r="588" spans="2:13" s="229" customFormat="1" ht="15.75" customHeight="1">
      <c r="B588" s="69" t="s">
        <v>80</v>
      </c>
      <c r="C588" s="78" t="s">
        <v>81</v>
      </c>
      <c r="D588" s="306">
        <v>3.2</v>
      </c>
      <c r="E588" s="307">
        <v>3.2</v>
      </c>
      <c r="F588" s="296">
        <v>0</v>
      </c>
      <c r="G588" s="306">
        <v>3</v>
      </c>
      <c r="H588" s="307">
        <v>2.7</v>
      </c>
      <c r="I588" s="296">
        <v>-0.2999999999999998</v>
      </c>
      <c r="J588" s="306" t="s">
        <v>27</v>
      </c>
      <c r="K588" s="307" t="s">
        <v>27</v>
      </c>
      <c r="L588" s="296" t="s">
        <v>27</v>
      </c>
      <c r="M588" s="226"/>
    </row>
    <row r="589" spans="2:13" s="229" customFormat="1" ht="15.75" customHeight="1">
      <c r="B589" s="69"/>
      <c r="C589" s="78" t="s">
        <v>82</v>
      </c>
      <c r="D589" s="301">
        <v>3.3</v>
      </c>
      <c r="E589" s="302">
        <v>3.6</v>
      </c>
      <c r="F589" s="295">
        <v>0.30000000000000027</v>
      </c>
      <c r="G589" s="301">
        <v>2.8</v>
      </c>
      <c r="H589" s="302">
        <v>2.6</v>
      </c>
      <c r="I589" s="295">
        <v>-0.19999999999999973</v>
      </c>
      <c r="J589" s="301" t="s">
        <v>27</v>
      </c>
      <c r="K589" s="302" t="s">
        <v>27</v>
      </c>
      <c r="L589" s="295" t="s">
        <v>27</v>
      </c>
      <c r="M589" s="226"/>
    </row>
    <row r="590" spans="2:13" s="229" customFormat="1" ht="15.75" customHeight="1">
      <c r="B590" s="69"/>
      <c r="C590" s="78" t="s">
        <v>83</v>
      </c>
      <c r="D590" s="301">
        <v>3.1</v>
      </c>
      <c r="E590" s="302">
        <v>3</v>
      </c>
      <c r="F590" s="295">
        <v>-0.10000000000000009</v>
      </c>
      <c r="G590" s="301">
        <v>3.1</v>
      </c>
      <c r="H590" s="302">
        <v>2.9</v>
      </c>
      <c r="I590" s="295">
        <v>-0.20000000000000018</v>
      </c>
      <c r="J590" s="301" t="s">
        <v>27</v>
      </c>
      <c r="K590" s="302" t="s">
        <v>27</v>
      </c>
      <c r="L590" s="295" t="s">
        <v>27</v>
      </c>
      <c r="M590" s="226"/>
    </row>
    <row r="591" spans="2:13" s="229" customFormat="1" ht="15.75" customHeight="1">
      <c r="B591" s="71"/>
      <c r="C591" s="82" t="s">
        <v>84</v>
      </c>
      <c r="D591" s="303">
        <v>3.4</v>
      </c>
      <c r="E591" s="304">
        <v>3</v>
      </c>
      <c r="F591" s="305">
        <v>-0.3999999999999999</v>
      </c>
      <c r="G591" s="303">
        <v>2.8</v>
      </c>
      <c r="H591" s="304">
        <v>2.6</v>
      </c>
      <c r="I591" s="305">
        <v>-0.19999999999999973</v>
      </c>
      <c r="J591" s="303" t="s">
        <v>27</v>
      </c>
      <c r="K591" s="304" t="s">
        <v>27</v>
      </c>
      <c r="L591" s="305" t="s">
        <v>27</v>
      </c>
      <c r="M591" s="226"/>
    </row>
    <row r="592" spans="2:13" s="229" customFormat="1" ht="15.75" customHeight="1">
      <c r="B592" s="69" t="s">
        <v>85</v>
      </c>
      <c r="C592" s="78" t="s">
        <v>86</v>
      </c>
      <c r="D592" s="301">
        <v>3.3</v>
      </c>
      <c r="E592" s="302">
        <v>3.4</v>
      </c>
      <c r="F592" s="295">
        <v>0.10000000000000009</v>
      </c>
      <c r="G592" s="301">
        <v>3.4</v>
      </c>
      <c r="H592" s="302">
        <v>2.4</v>
      </c>
      <c r="I592" s="295">
        <v>-1</v>
      </c>
      <c r="J592" s="301" t="s">
        <v>27</v>
      </c>
      <c r="K592" s="302" t="s">
        <v>27</v>
      </c>
      <c r="L592" s="295" t="s">
        <v>27</v>
      </c>
      <c r="M592" s="226"/>
    </row>
    <row r="593" spans="2:13" s="229" customFormat="1" ht="15.75" customHeight="1">
      <c r="B593" s="69"/>
      <c r="C593" s="78" t="s">
        <v>194</v>
      </c>
      <c r="D593" s="301">
        <v>3.1</v>
      </c>
      <c r="E593" s="302">
        <v>3.1</v>
      </c>
      <c r="F593" s="295">
        <v>0</v>
      </c>
      <c r="G593" s="301">
        <v>3</v>
      </c>
      <c r="H593" s="302">
        <v>1.7</v>
      </c>
      <c r="I593" s="295">
        <v>-1.3</v>
      </c>
      <c r="J593" s="301" t="s">
        <v>27</v>
      </c>
      <c r="K593" s="302" t="s">
        <v>27</v>
      </c>
      <c r="L593" s="295" t="s">
        <v>27</v>
      </c>
      <c r="M593" s="226"/>
    </row>
    <row r="594" spans="2:13" s="229" customFormat="1" ht="15.75" customHeight="1">
      <c r="B594" s="69"/>
      <c r="C594" s="78" t="s">
        <v>195</v>
      </c>
      <c r="D594" s="301">
        <v>3.4</v>
      </c>
      <c r="E594" s="302">
        <v>3.3</v>
      </c>
      <c r="F594" s="295">
        <v>-0.10000000000000009</v>
      </c>
      <c r="G594" s="301">
        <v>3.5</v>
      </c>
      <c r="H594" s="302">
        <v>2.7</v>
      </c>
      <c r="I594" s="295">
        <v>-0.7999999999999998</v>
      </c>
      <c r="J594" s="301" t="s">
        <v>27</v>
      </c>
      <c r="K594" s="302" t="s">
        <v>27</v>
      </c>
      <c r="L594" s="295" t="s">
        <v>27</v>
      </c>
      <c r="M594" s="226"/>
    </row>
    <row r="595" spans="2:13" s="229" customFormat="1" ht="15.75" customHeight="1">
      <c r="B595" s="69"/>
      <c r="C595" s="78" t="s">
        <v>196</v>
      </c>
      <c r="D595" s="301">
        <v>3.3</v>
      </c>
      <c r="E595" s="302">
        <v>3.3</v>
      </c>
      <c r="F595" s="295">
        <v>0</v>
      </c>
      <c r="G595" s="301">
        <v>2.9</v>
      </c>
      <c r="H595" s="302">
        <v>3.1</v>
      </c>
      <c r="I595" s="295">
        <v>0.20000000000000018</v>
      </c>
      <c r="J595" s="301" t="s">
        <v>27</v>
      </c>
      <c r="K595" s="302" t="s">
        <v>27</v>
      </c>
      <c r="L595" s="295" t="s">
        <v>27</v>
      </c>
      <c r="M595" s="226"/>
    </row>
    <row r="596" spans="2:13" s="229" customFormat="1" ht="15.75" customHeight="1">
      <c r="B596" s="69"/>
      <c r="C596" s="78" t="s">
        <v>197</v>
      </c>
      <c r="D596" s="301">
        <v>3.3</v>
      </c>
      <c r="E596" s="302">
        <v>3</v>
      </c>
      <c r="F596" s="295">
        <v>-0.2999999999999998</v>
      </c>
      <c r="G596" s="301">
        <v>3</v>
      </c>
      <c r="H596" s="302">
        <v>2.8</v>
      </c>
      <c r="I596" s="295">
        <v>-0.20000000000000018</v>
      </c>
      <c r="J596" s="301" t="s">
        <v>27</v>
      </c>
      <c r="K596" s="302" t="s">
        <v>27</v>
      </c>
      <c r="L596" s="295" t="s">
        <v>27</v>
      </c>
      <c r="M596" s="226"/>
    </row>
    <row r="597" spans="2:13" s="229" customFormat="1" ht="15.75" customHeight="1">
      <c r="B597" s="69"/>
      <c r="C597" s="78" t="s">
        <v>87</v>
      </c>
      <c r="D597" s="301">
        <v>3.5</v>
      </c>
      <c r="E597" s="302">
        <v>3.1</v>
      </c>
      <c r="F597" s="295">
        <v>-0.3999999999999999</v>
      </c>
      <c r="G597" s="301">
        <v>2.8</v>
      </c>
      <c r="H597" s="302">
        <v>2.6</v>
      </c>
      <c r="I597" s="295">
        <v>-0.19999999999999973</v>
      </c>
      <c r="J597" s="301" t="s">
        <v>27</v>
      </c>
      <c r="K597" s="302" t="s">
        <v>27</v>
      </c>
      <c r="L597" s="295" t="s">
        <v>27</v>
      </c>
      <c r="M597" s="226"/>
    </row>
    <row r="598" spans="2:13" s="229" customFormat="1" ht="15.75" customHeight="1">
      <c r="B598" s="69"/>
      <c r="C598" s="78" t="s">
        <v>198</v>
      </c>
      <c r="D598" s="301">
        <v>3.1</v>
      </c>
      <c r="E598" s="302">
        <v>3.1</v>
      </c>
      <c r="F598" s="295">
        <v>0</v>
      </c>
      <c r="G598" s="301">
        <v>3.4</v>
      </c>
      <c r="H598" s="302">
        <v>2.8</v>
      </c>
      <c r="I598" s="295">
        <v>-0.6000000000000001</v>
      </c>
      <c r="J598" s="301" t="s">
        <v>27</v>
      </c>
      <c r="K598" s="302" t="s">
        <v>27</v>
      </c>
      <c r="L598" s="295" t="s">
        <v>27</v>
      </c>
      <c r="M598" s="226"/>
    </row>
    <row r="599" spans="2:13" s="229" customFormat="1" ht="15.75" customHeight="1" thickBot="1">
      <c r="B599" s="71"/>
      <c r="C599" s="82" t="s">
        <v>88</v>
      </c>
      <c r="D599" s="303">
        <v>3.4</v>
      </c>
      <c r="E599" s="333">
        <v>3.2</v>
      </c>
      <c r="F599" s="305">
        <v>-0.19999999999999973</v>
      </c>
      <c r="G599" s="303">
        <v>3.1</v>
      </c>
      <c r="H599" s="333">
        <v>3</v>
      </c>
      <c r="I599" s="305">
        <v>-0.10000000000000009</v>
      </c>
      <c r="J599" s="303" t="s">
        <v>27</v>
      </c>
      <c r="K599" s="333" t="s">
        <v>27</v>
      </c>
      <c r="L599" s="305" t="s">
        <v>27</v>
      </c>
      <c r="M599" s="226"/>
    </row>
    <row r="600" spans="2:13" s="229" customFormat="1" ht="15.75" customHeight="1" thickBot="1">
      <c r="B600" s="24"/>
      <c r="C600" s="24"/>
      <c r="D600" s="23"/>
      <c r="E600" s="23"/>
      <c r="F600" s="23"/>
      <c r="G600" s="23"/>
      <c r="H600" s="23"/>
      <c r="I600" s="23"/>
      <c r="J600" s="23"/>
      <c r="K600" s="23"/>
      <c r="L600" s="23"/>
      <c r="M600" s="226"/>
    </row>
    <row r="601" spans="2:13" s="229" customFormat="1" ht="15.75" customHeight="1">
      <c r="B601" s="342" t="s">
        <v>256</v>
      </c>
      <c r="C601" s="279"/>
      <c r="D601" s="338">
        <v>3.23</v>
      </c>
      <c r="E601" s="339">
        <v>3.26</v>
      </c>
      <c r="F601" s="340">
        <v>0.03</v>
      </c>
      <c r="G601" s="338">
        <v>2.9</v>
      </c>
      <c r="H601" s="339">
        <v>2.62</v>
      </c>
      <c r="I601" s="340">
        <v>-0.28</v>
      </c>
      <c r="J601" s="341" t="s">
        <v>27</v>
      </c>
      <c r="K601" s="339" t="s">
        <v>27</v>
      </c>
      <c r="L601" s="340" t="s">
        <v>27</v>
      </c>
      <c r="M601" s="226"/>
    </row>
    <row r="602" spans="2:13" s="56" customFormat="1" ht="15.75" customHeight="1" thickBot="1">
      <c r="B602" s="347" t="s">
        <v>292</v>
      </c>
      <c r="C602" s="348"/>
      <c r="D602" s="287">
        <v>3.28</v>
      </c>
      <c r="E602" s="288">
        <v>3.53</v>
      </c>
      <c r="F602" s="312">
        <v>0.25</v>
      </c>
      <c r="G602" s="300">
        <v>2.78</v>
      </c>
      <c r="H602" s="288">
        <v>2.45</v>
      </c>
      <c r="I602" s="313">
        <v>-0.3299999999999996</v>
      </c>
      <c r="J602" s="287" t="s">
        <v>27</v>
      </c>
      <c r="K602" s="288" t="s">
        <v>27</v>
      </c>
      <c r="L602" s="289" t="s">
        <v>27</v>
      </c>
      <c r="M602" s="58"/>
    </row>
    <row r="603" spans="2:13" s="56" customFormat="1" ht="13.5" customHeight="1">
      <c r="B603" s="59"/>
      <c r="C603" s="59"/>
      <c r="D603" s="217"/>
      <c r="E603" s="217"/>
      <c r="F603" s="337"/>
      <c r="G603" s="217"/>
      <c r="H603" s="217"/>
      <c r="I603" s="337"/>
      <c r="J603" s="217"/>
      <c r="K603" s="217"/>
      <c r="L603" s="217"/>
      <c r="M603" s="58"/>
    </row>
    <row r="604" spans="2:13" s="56" customFormat="1" ht="13.5" customHeight="1">
      <c r="B604" s="58" t="s">
        <v>293</v>
      </c>
      <c r="C604" s="59"/>
      <c r="D604" s="217"/>
      <c r="E604" s="217"/>
      <c r="F604" s="337"/>
      <c r="G604" s="217"/>
      <c r="H604" s="217"/>
      <c r="I604" s="337"/>
      <c r="J604" s="217"/>
      <c r="K604" s="217"/>
      <c r="L604" s="217"/>
      <c r="M604" s="58"/>
    </row>
    <row r="605" spans="2:13" s="229" customFormat="1" ht="15.75" customHeight="1">
      <c r="B605" s="24"/>
      <c r="C605" s="24"/>
      <c r="D605" s="23"/>
      <c r="E605" s="23"/>
      <c r="F605" s="23"/>
      <c r="G605" s="23"/>
      <c r="H605" s="23"/>
      <c r="I605" s="23"/>
      <c r="J605" s="23"/>
      <c r="K605" s="23"/>
      <c r="L605" s="23"/>
      <c r="M605" s="226"/>
    </row>
    <row r="606" spans="2:13" s="229" customFormat="1" ht="15.75" customHeight="1">
      <c r="B606" s="22" t="s">
        <v>93</v>
      </c>
      <c r="C606" s="22"/>
      <c r="D606" s="23"/>
      <c r="E606" s="23"/>
      <c r="F606" s="23"/>
      <c r="G606" s="23"/>
      <c r="H606" s="23"/>
      <c r="I606" s="23"/>
      <c r="J606" s="23"/>
      <c r="K606" s="23"/>
      <c r="L606" s="23"/>
      <c r="M606" s="226"/>
    </row>
    <row r="607" spans="2:13" s="229" customFormat="1" ht="15.75" customHeight="1" thickBot="1">
      <c r="B607" s="585" t="s">
        <v>94</v>
      </c>
      <c r="C607" s="586"/>
      <c r="D607" s="578" t="s">
        <v>42</v>
      </c>
      <c r="E607" s="579"/>
      <c r="F607" s="580"/>
      <c r="G607" s="578" t="s">
        <v>43</v>
      </c>
      <c r="H607" s="579"/>
      <c r="I607" s="580"/>
      <c r="J607" s="578" t="s">
        <v>44</v>
      </c>
      <c r="K607" s="579"/>
      <c r="L607" s="580"/>
      <c r="M607" s="226"/>
    </row>
    <row r="608" spans="2:13" s="229" customFormat="1" ht="42" customHeight="1">
      <c r="B608" s="587"/>
      <c r="C608" s="588"/>
      <c r="D608" s="271" t="s">
        <v>310</v>
      </c>
      <c r="E608" s="272" t="s">
        <v>311</v>
      </c>
      <c r="F608" s="273" t="s">
        <v>255</v>
      </c>
      <c r="G608" s="271" t="s">
        <v>310</v>
      </c>
      <c r="H608" s="272" t="s">
        <v>311</v>
      </c>
      <c r="I608" s="273" t="s">
        <v>255</v>
      </c>
      <c r="J608" s="271" t="s">
        <v>310</v>
      </c>
      <c r="K608" s="272" t="s">
        <v>311</v>
      </c>
      <c r="L608" s="273" t="s">
        <v>255</v>
      </c>
      <c r="M608" s="226"/>
    </row>
    <row r="609" spans="2:13" s="229" customFormat="1" ht="15.75" customHeight="1">
      <c r="B609" s="275" t="s">
        <v>45</v>
      </c>
      <c r="C609" s="276" t="s">
        <v>95</v>
      </c>
      <c r="D609" s="319">
        <v>3.2</v>
      </c>
      <c r="E609" s="320">
        <v>3.3</v>
      </c>
      <c r="F609" s="321">
        <v>0.09999999999999964</v>
      </c>
      <c r="G609" s="322">
        <v>2.6</v>
      </c>
      <c r="H609" s="320">
        <v>2.5</v>
      </c>
      <c r="I609" s="296">
        <v>-0.10000000000000009</v>
      </c>
      <c r="J609" s="321" t="s">
        <v>27</v>
      </c>
      <c r="K609" s="307" t="s">
        <v>27</v>
      </c>
      <c r="L609" s="296" t="s">
        <v>27</v>
      </c>
      <c r="M609" s="226"/>
    </row>
    <row r="610" spans="2:13" s="229" customFormat="1" ht="15.75" customHeight="1">
      <c r="B610" s="69" t="s">
        <v>46</v>
      </c>
      <c r="C610" s="70" t="s">
        <v>96</v>
      </c>
      <c r="D610" s="323">
        <v>3.3</v>
      </c>
      <c r="E610" s="324">
        <v>3.4</v>
      </c>
      <c r="F610" s="325">
        <v>0.10000000000000009</v>
      </c>
      <c r="G610" s="326">
        <v>2.7</v>
      </c>
      <c r="H610" s="324">
        <v>2.4</v>
      </c>
      <c r="I610" s="295">
        <v>-0.30000000000000027</v>
      </c>
      <c r="J610" s="325" t="s">
        <v>27</v>
      </c>
      <c r="K610" s="302" t="s">
        <v>27</v>
      </c>
      <c r="L610" s="295" t="s">
        <v>27</v>
      </c>
      <c r="M610" s="226"/>
    </row>
    <row r="611" spans="2:13" s="229" customFormat="1" ht="15.75" customHeight="1">
      <c r="B611" s="69" t="s">
        <v>53</v>
      </c>
      <c r="C611" s="70" t="s">
        <v>260</v>
      </c>
      <c r="D611" s="323">
        <v>3.2</v>
      </c>
      <c r="E611" s="324">
        <v>3.3</v>
      </c>
      <c r="F611" s="325">
        <v>0.09999999999999964</v>
      </c>
      <c r="G611" s="326">
        <v>2.9</v>
      </c>
      <c r="H611" s="324">
        <v>2.7</v>
      </c>
      <c r="I611" s="295">
        <v>-0.19999999999999973</v>
      </c>
      <c r="J611" s="325" t="s">
        <v>27</v>
      </c>
      <c r="K611" s="302" t="s">
        <v>27</v>
      </c>
      <c r="L611" s="295" t="s">
        <v>27</v>
      </c>
      <c r="M611" s="226"/>
    </row>
    <row r="612" spans="2:13" s="229" customFormat="1" ht="15.75" customHeight="1">
      <c r="B612" s="69" t="s">
        <v>57</v>
      </c>
      <c r="C612" s="70" t="s">
        <v>97</v>
      </c>
      <c r="D612" s="323">
        <v>3.1</v>
      </c>
      <c r="E612" s="324">
        <v>3.3</v>
      </c>
      <c r="F612" s="325">
        <v>0.19999999999999973</v>
      </c>
      <c r="G612" s="326">
        <v>2.6</v>
      </c>
      <c r="H612" s="324">
        <v>2.5</v>
      </c>
      <c r="I612" s="295">
        <v>-0.10000000000000009</v>
      </c>
      <c r="J612" s="325" t="s">
        <v>27</v>
      </c>
      <c r="K612" s="302" t="s">
        <v>27</v>
      </c>
      <c r="L612" s="295" t="s">
        <v>27</v>
      </c>
      <c r="M612" s="226"/>
    </row>
    <row r="613" spans="2:13" s="229" customFormat="1" ht="15.75" customHeight="1">
      <c r="B613" s="69" t="s">
        <v>61</v>
      </c>
      <c r="C613" s="70" t="s">
        <v>98</v>
      </c>
      <c r="D613" s="323">
        <v>3.2</v>
      </c>
      <c r="E613" s="324">
        <v>3.2</v>
      </c>
      <c r="F613" s="325">
        <v>0</v>
      </c>
      <c r="G613" s="326">
        <v>3</v>
      </c>
      <c r="H613" s="324">
        <v>2.7</v>
      </c>
      <c r="I613" s="295">
        <v>-0.2999999999999998</v>
      </c>
      <c r="J613" s="325" t="s">
        <v>27</v>
      </c>
      <c r="K613" s="302" t="s">
        <v>27</v>
      </c>
      <c r="L613" s="295" t="s">
        <v>27</v>
      </c>
      <c r="M613" s="226"/>
    </row>
    <row r="614" spans="2:13" s="229" customFormat="1" ht="15.75" customHeight="1">
      <c r="B614" s="69" t="s">
        <v>66</v>
      </c>
      <c r="C614" s="70" t="s">
        <v>99</v>
      </c>
      <c r="D614" s="323">
        <v>3.2</v>
      </c>
      <c r="E614" s="324">
        <v>3.2</v>
      </c>
      <c r="F614" s="325">
        <v>0</v>
      </c>
      <c r="G614" s="326">
        <v>3</v>
      </c>
      <c r="H614" s="324">
        <v>2.6</v>
      </c>
      <c r="I614" s="295">
        <v>-0.3999999999999999</v>
      </c>
      <c r="J614" s="325" t="s">
        <v>27</v>
      </c>
      <c r="K614" s="302" t="s">
        <v>27</v>
      </c>
      <c r="L614" s="295" t="s">
        <v>27</v>
      </c>
      <c r="M614" s="226"/>
    </row>
    <row r="615" spans="2:13" s="229" customFormat="1" ht="15.75" customHeight="1">
      <c r="B615" s="69" t="s">
        <v>74</v>
      </c>
      <c r="C615" s="70" t="s">
        <v>100</v>
      </c>
      <c r="D615" s="323">
        <v>3.2</v>
      </c>
      <c r="E615" s="324">
        <v>3.1</v>
      </c>
      <c r="F615" s="325">
        <v>-0.10000000000000009</v>
      </c>
      <c r="G615" s="326">
        <v>2.9</v>
      </c>
      <c r="H615" s="324">
        <v>2.7</v>
      </c>
      <c r="I615" s="295">
        <v>-0.19999999999999973</v>
      </c>
      <c r="J615" s="325" t="s">
        <v>27</v>
      </c>
      <c r="K615" s="302" t="s">
        <v>27</v>
      </c>
      <c r="L615" s="295" t="s">
        <v>27</v>
      </c>
      <c r="M615" s="226"/>
    </row>
    <row r="616" spans="2:13" s="229" customFormat="1" ht="15.75" customHeight="1">
      <c r="B616" s="69" t="s">
        <v>80</v>
      </c>
      <c r="C616" s="70" t="s">
        <v>98</v>
      </c>
      <c r="D616" s="323">
        <v>3.2</v>
      </c>
      <c r="E616" s="324">
        <v>3.1</v>
      </c>
      <c r="F616" s="325">
        <v>-0.10000000000000009</v>
      </c>
      <c r="G616" s="326">
        <v>2.9</v>
      </c>
      <c r="H616" s="324">
        <v>2.7</v>
      </c>
      <c r="I616" s="295">
        <v>-0.19999999999999973</v>
      </c>
      <c r="J616" s="325" t="s">
        <v>27</v>
      </c>
      <c r="K616" s="302" t="s">
        <v>27</v>
      </c>
      <c r="L616" s="295" t="s">
        <v>27</v>
      </c>
      <c r="M616" s="226"/>
    </row>
    <row r="617" spans="2:13" s="229" customFormat="1" ht="15.75" customHeight="1" thickBot="1">
      <c r="B617" s="71" t="s">
        <v>85</v>
      </c>
      <c r="C617" s="72" t="s">
        <v>261</v>
      </c>
      <c r="D617" s="327">
        <v>3.3</v>
      </c>
      <c r="E617" s="328">
        <v>3.2</v>
      </c>
      <c r="F617" s="329">
        <v>-0.09999999999999964</v>
      </c>
      <c r="G617" s="330">
        <v>3.2</v>
      </c>
      <c r="H617" s="328">
        <v>2.6</v>
      </c>
      <c r="I617" s="305">
        <v>-0.6000000000000001</v>
      </c>
      <c r="J617" s="329" t="s">
        <v>27</v>
      </c>
      <c r="K617" s="333" t="s">
        <v>27</v>
      </c>
      <c r="L617" s="305" t="s">
        <v>27</v>
      </c>
      <c r="M617" s="226"/>
    </row>
    <row r="618" spans="2:13" s="229" customFormat="1" ht="13.5" customHeight="1"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6"/>
    </row>
    <row r="619" spans="2:13" ht="13.5" customHeight="1">
      <c r="B619" s="233" t="s">
        <v>101</v>
      </c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7"/>
    </row>
    <row r="620" spans="2:13" ht="13.5" customHeight="1">
      <c r="B620" s="234" t="s">
        <v>102</v>
      </c>
      <c r="C620" s="22" t="s">
        <v>204</v>
      </c>
      <c r="D620" s="139"/>
      <c r="E620" s="139"/>
      <c r="F620" s="139"/>
      <c r="G620" s="139"/>
      <c r="H620" s="139"/>
      <c r="I620" s="139"/>
      <c r="J620" s="139"/>
      <c r="K620" s="139"/>
      <c r="L620" s="139"/>
      <c r="M620" s="227"/>
    </row>
    <row r="621" spans="2:13" ht="13.5" customHeight="1">
      <c r="B621" s="22"/>
      <c r="C621" s="22" t="s">
        <v>205</v>
      </c>
      <c r="D621" s="22"/>
      <c r="E621" s="22"/>
      <c r="F621" s="22"/>
      <c r="G621" s="22"/>
      <c r="H621" s="22"/>
      <c r="I621" s="22"/>
      <c r="J621" s="22"/>
      <c r="K621" s="22"/>
      <c r="L621" s="22"/>
      <c r="M621" s="227"/>
    </row>
    <row r="622" spans="2:13" ht="13.5" customHeight="1">
      <c r="B622" s="234" t="s">
        <v>103</v>
      </c>
      <c r="C622" s="22" t="s">
        <v>206</v>
      </c>
      <c r="D622" s="22"/>
      <c r="E622" s="22"/>
      <c r="F622" s="22"/>
      <c r="G622" s="22"/>
      <c r="H622" s="22"/>
      <c r="I622" s="22"/>
      <c r="J622" s="22"/>
      <c r="K622" s="22"/>
      <c r="L622" s="22"/>
      <c r="M622" s="227"/>
    </row>
    <row r="623" spans="2:13" ht="13.5" customHeight="1">
      <c r="B623" s="22"/>
      <c r="C623" s="22" t="s">
        <v>173</v>
      </c>
      <c r="D623" s="22"/>
      <c r="E623" s="22"/>
      <c r="F623" s="22"/>
      <c r="G623" s="22"/>
      <c r="H623" s="22"/>
      <c r="I623" s="22"/>
      <c r="J623" s="22"/>
      <c r="K623" s="22"/>
      <c r="L623" s="22"/>
      <c r="M623" s="227"/>
    </row>
    <row r="624" spans="2:13" ht="13.5" customHeight="1">
      <c r="B624" s="234" t="s">
        <v>104</v>
      </c>
      <c r="C624" s="22" t="s">
        <v>207</v>
      </c>
      <c r="D624" s="22"/>
      <c r="E624" s="22"/>
      <c r="F624" s="22"/>
      <c r="G624" s="22"/>
      <c r="H624" s="22"/>
      <c r="I624" s="22"/>
      <c r="J624" s="22"/>
      <c r="K624" s="22"/>
      <c r="L624" s="22"/>
      <c r="M624" s="227"/>
    </row>
    <row r="625" spans="2:13" ht="13.5" customHeight="1">
      <c r="B625" s="22"/>
      <c r="C625" s="22" t="s">
        <v>208</v>
      </c>
      <c r="D625" s="22"/>
      <c r="E625" s="22"/>
      <c r="F625" s="22"/>
      <c r="G625" s="22"/>
      <c r="H625" s="22"/>
      <c r="I625" s="22"/>
      <c r="J625" s="22"/>
      <c r="K625" s="22"/>
      <c r="L625" s="22"/>
      <c r="M625" s="227"/>
    </row>
    <row r="626" spans="2:13" ht="13.5" customHeight="1"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7"/>
    </row>
    <row r="627" spans="2:13" ht="17.25" customHeight="1"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90" t="s">
        <v>267</v>
      </c>
      <c r="M627" s="227"/>
    </row>
    <row r="628" spans="2:13" s="229" customFormat="1" ht="27" customHeight="1">
      <c r="B628" s="50" t="s">
        <v>268</v>
      </c>
      <c r="C628" s="226"/>
      <c r="D628" s="226"/>
      <c r="E628" s="226"/>
      <c r="F628" s="226"/>
      <c r="G628" s="226"/>
      <c r="H628" s="226"/>
      <c r="I628" s="226"/>
      <c r="J628" s="230"/>
      <c r="K628" s="230"/>
      <c r="L628" s="230"/>
      <c r="M628" s="230"/>
    </row>
    <row r="629" spans="2:13" s="229" customFormat="1" ht="15.75" customHeight="1" thickBot="1">
      <c r="B629" s="581" t="s">
        <v>40</v>
      </c>
      <c r="C629" s="583" t="s">
        <v>41</v>
      </c>
      <c r="D629" s="116" t="s">
        <v>42</v>
      </c>
      <c r="E629" s="116"/>
      <c r="F629" s="116"/>
      <c r="G629" s="116" t="s">
        <v>43</v>
      </c>
      <c r="H629" s="116"/>
      <c r="I629" s="116"/>
      <c r="J629" s="116" t="s">
        <v>44</v>
      </c>
      <c r="K629" s="115"/>
      <c r="L629" s="74"/>
      <c r="M629" s="226"/>
    </row>
    <row r="630" spans="2:13" s="229" customFormat="1" ht="42" customHeight="1">
      <c r="B630" s="582"/>
      <c r="C630" s="584"/>
      <c r="D630" s="271" t="s">
        <v>310</v>
      </c>
      <c r="E630" s="272" t="s">
        <v>311</v>
      </c>
      <c r="F630" s="273" t="s">
        <v>255</v>
      </c>
      <c r="G630" s="271" t="s">
        <v>310</v>
      </c>
      <c r="H630" s="272" t="s">
        <v>311</v>
      </c>
      <c r="I630" s="273" t="s">
        <v>255</v>
      </c>
      <c r="J630" s="271" t="s">
        <v>310</v>
      </c>
      <c r="K630" s="272" t="s">
        <v>311</v>
      </c>
      <c r="L630" s="273" t="s">
        <v>255</v>
      </c>
      <c r="M630" s="226"/>
    </row>
    <row r="631" spans="2:13" s="229" customFormat="1" ht="15.75" customHeight="1">
      <c r="B631" s="71" t="s">
        <v>45</v>
      </c>
      <c r="C631" s="82" t="s">
        <v>45</v>
      </c>
      <c r="D631" s="331">
        <v>4.2</v>
      </c>
      <c r="E631" s="332">
        <v>4.2</v>
      </c>
      <c r="F631" s="294">
        <v>0</v>
      </c>
      <c r="G631" s="331">
        <v>3.1</v>
      </c>
      <c r="H631" s="332">
        <v>3</v>
      </c>
      <c r="I631" s="294">
        <v>-0.10000000000000009</v>
      </c>
      <c r="J631" s="308">
        <v>2.3</v>
      </c>
      <c r="K631" s="332">
        <v>2.3</v>
      </c>
      <c r="L631" s="294">
        <v>0</v>
      </c>
      <c r="M631" s="226"/>
    </row>
    <row r="632" spans="2:13" s="229" customFormat="1" ht="15.75" customHeight="1">
      <c r="B632" s="69" t="s">
        <v>46</v>
      </c>
      <c r="C632" s="78" t="s">
        <v>47</v>
      </c>
      <c r="D632" s="301">
        <v>3.6</v>
      </c>
      <c r="E632" s="302">
        <v>4.1</v>
      </c>
      <c r="F632" s="295">
        <v>0.49999999999999956</v>
      </c>
      <c r="G632" s="301">
        <v>3</v>
      </c>
      <c r="H632" s="302">
        <v>3.1</v>
      </c>
      <c r="I632" s="295">
        <v>0.10000000000000009</v>
      </c>
      <c r="J632" s="306">
        <v>2.3</v>
      </c>
      <c r="K632" s="302">
        <v>2</v>
      </c>
      <c r="L632" s="295">
        <v>-0.2999999999999998</v>
      </c>
      <c r="M632" s="226"/>
    </row>
    <row r="633" spans="2:13" s="229" customFormat="1" ht="15.75" customHeight="1">
      <c r="B633" s="69"/>
      <c r="C633" s="78" t="s">
        <v>48</v>
      </c>
      <c r="D633" s="301">
        <v>3.4</v>
      </c>
      <c r="E633" s="302">
        <v>3.7</v>
      </c>
      <c r="F633" s="295">
        <v>0.30000000000000027</v>
      </c>
      <c r="G633" s="301">
        <v>3.1</v>
      </c>
      <c r="H633" s="302">
        <v>3.6</v>
      </c>
      <c r="I633" s="295">
        <v>0.5</v>
      </c>
      <c r="J633" s="301">
        <v>2</v>
      </c>
      <c r="K633" s="302">
        <v>2.3</v>
      </c>
      <c r="L633" s="295">
        <v>0.2999999999999998</v>
      </c>
      <c r="M633" s="226"/>
    </row>
    <row r="634" spans="2:17" s="229" customFormat="1" ht="15.75" customHeight="1">
      <c r="B634" s="69"/>
      <c r="C634" s="78" t="s">
        <v>49</v>
      </c>
      <c r="D634" s="301">
        <v>4.2</v>
      </c>
      <c r="E634" s="302">
        <v>3.7</v>
      </c>
      <c r="F634" s="295">
        <v>-0.5</v>
      </c>
      <c r="G634" s="301">
        <v>3.3</v>
      </c>
      <c r="H634" s="302">
        <v>3.2</v>
      </c>
      <c r="I634" s="295">
        <v>-0.09999999999999964</v>
      </c>
      <c r="J634" s="301">
        <v>2.1</v>
      </c>
      <c r="K634" s="302">
        <v>2.2</v>
      </c>
      <c r="L634" s="295">
        <v>0.10000000000000009</v>
      </c>
      <c r="M634" s="226"/>
      <c r="N634" s="232"/>
      <c r="O634" s="232"/>
      <c r="P634" s="232"/>
      <c r="Q634" s="232"/>
    </row>
    <row r="635" spans="2:17" s="229" customFormat="1" ht="15.75" customHeight="1">
      <c r="B635" s="69"/>
      <c r="C635" s="78" t="s">
        <v>50</v>
      </c>
      <c r="D635" s="301">
        <v>4</v>
      </c>
      <c r="E635" s="302">
        <v>3.8</v>
      </c>
      <c r="F635" s="295">
        <v>-0.20000000000000018</v>
      </c>
      <c r="G635" s="301">
        <v>3.4</v>
      </c>
      <c r="H635" s="302">
        <v>3.3</v>
      </c>
      <c r="I635" s="295">
        <v>-0.10000000000000009</v>
      </c>
      <c r="J635" s="301">
        <v>2.8</v>
      </c>
      <c r="K635" s="302">
        <v>2.3</v>
      </c>
      <c r="L635" s="295">
        <v>-0.5</v>
      </c>
      <c r="M635" s="226"/>
      <c r="N635" s="187"/>
      <c r="O635" s="187"/>
      <c r="P635" s="187"/>
      <c r="Q635" s="187"/>
    </row>
    <row r="636" spans="2:17" s="229" customFormat="1" ht="15.75" customHeight="1">
      <c r="B636" s="69"/>
      <c r="C636" s="78" t="s">
        <v>51</v>
      </c>
      <c r="D636" s="301">
        <v>4</v>
      </c>
      <c r="E636" s="302">
        <v>3.8</v>
      </c>
      <c r="F636" s="295">
        <v>-0.20000000000000018</v>
      </c>
      <c r="G636" s="301">
        <v>3</v>
      </c>
      <c r="H636" s="302">
        <v>3</v>
      </c>
      <c r="I636" s="295">
        <v>0</v>
      </c>
      <c r="J636" s="301">
        <v>2</v>
      </c>
      <c r="K636" s="302">
        <v>2.1</v>
      </c>
      <c r="L636" s="295">
        <v>0.10000000000000009</v>
      </c>
      <c r="M636" s="226"/>
      <c r="N636" s="187"/>
      <c r="O636" s="187"/>
      <c r="P636" s="187"/>
      <c r="Q636" s="187"/>
    </row>
    <row r="637" spans="2:17" s="229" customFormat="1" ht="15.75" customHeight="1">
      <c r="B637" s="71"/>
      <c r="C637" s="82" t="s">
        <v>52</v>
      </c>
      <c r="D637" s="301">
        <v>3.5</v>
      </c>
      <c r="E637" s="302">
        <v>4.1</v>
      </c>
      <c r="F637" s="295">
        <v>0.5999999999999996</v>
      </c>
      <c r="G637" s="301">
        <v>2.7</v>
      </c>
      <c r="H637" s="302">
        <v>2.5</v>
      </c>
      <c r="I637" s="295">
        <v>-0.20000000000000018</v>
      </c>
      <c r="J637" s="303">
        <v>2</v>
      </c>
      <c r="K637" s="302">
        <v>2</v>
      </c>
      <c r="L637" s="295">
        <v>0</v>
      </c>
      <c r="M637" s="226"/>
      <c r="N637" s="187"/>
      <c r="O637" s="187"/>
      <c r="P637" s="187"/>
      <c r="Q637" s="187"/>
    </row>
    <row r="638" spans="2:17" s="229" customFormat="1" ht="15.75" customHeight="1">
      <c r="B638" s="69" t="s">
        <v>53</v>
      </c>
      <c r="C638" s="78" t="s">
        <v>188</v>
      </c>
      <c r="D638" s="306">
        <v>3.9</v>
      </c>
      <c r="E638" s="307">
        <v>4</v>
      </c>
      <c r="F638" s="296">
        <v>0.10000000000000009</v>
      </c>
      <c r="G638" s="306">
        <v>3</v>
      </c>
      <c r="H638" s="307">
        <v>3</v>
      </c>
      <c r="I638" s="296">
        <v>0</v>
      </c>
      <c r="J638" s="306">
        <v>2</v>
      </c>
      <c r="K638" s="307">
        <v>2</v>
      </c>
      <c r="L638" s="296">
        <v>0</v>
      </c>
      <c r="M638" s="226"/>
      <c r="N638" s="232"/>
      <c r="O638" s="232"/>
      <c r="P638" s="232"/>
      <c r="Q638" s="232"/>
    </row>
    <row r="639" spans="2:17" s="229" customFormat="1" ht="15.75" customHeight="1">
      <c r="B639" s="69"/>
      <c r="C639" s="78" t="s">
        <v>54</v>
      </c>
      <c r="D639" s="301">
        <v>3.6</v>
      </c>
      <c r="E639" s="302">
        <v>3.2</v>
      </c>
      <c r="F639" s="295">
        <v>-0.3999999999999999</v>
      </c>
      <c r="G639" s="301">
        <v>3.1</v>
      </c>
      <c r="H639" s="302">
        <v>3.1</v>
      </c>
      <c r="I639" s="295">
        <v>0</v>
      </c>
      <c r="J639" s="301">
        <v>2</v>
      </c>
      <c r="K639" s="302">
        <v>2</v>
      </c>
      <c r="L639" s="295">
        <v>0</v>
      </c>
      <c r="M639" s="226"/>
      <c r="N639" s="232"/>
      <c r="O639" s="232"/>
      <c r="P639" s="232"/>
      <c r="Q639" s="232"/>
    </row>
    <row r="640" spans="2:17" s="229" customFormat="1" ht="15.75" customHeight="1">
      <c r="B640" s="69"/>
      <c r="C640" s="78" t="s">
        <v>189</v>
      </c>
      <c r="D640" s="301">
        <v>3.6</v>
      </c>
      <c r="E640" s="302">
        <v>3.7</v>
      </c>
      <c r="F640" s="295">
        <v>0.10000000000000009</v>
      </c>
      <c r="G640" s="301">
        <v>3</v>
      </c>
      <c r="H640" s="302">
        <v>3</v>
      </c>
      <c r="I640" s="295">
        <v>0</v>
      </c>
      <c r="J640" s="301">
        <v>2</v>
      </c>
      <c r="K640" s="302">
        <v>2</v>
      </c>
      <c r="L640" s="295">
        <v>0</v>
      </c>
      <c r="M640" s="226"/>
      <c r="N640" s="232"/>
      <c r="O640" s="232"/>
      <c r="P640" s="232"/>
      <c r="Q640" s="232"/>
    </row>
    <row r="641" spans="2:17" s="229" customFormat="1" ht="15.75" customHeight="1">
      <c r="B641" s="69"/>
      <c r="C641" s="78" t="s">
        <v>190</v>
      </c>
      <c r="D641" s="301">
        <v>3.6</v>
      </c>
      <c r="E641" s="302">
        <v>3.3</v>
      </c>
      <c r="F641" s="295">
        <v>-0.30000000000000027</v>
      </c>
      <c r="G641" s="301">
        <v>3.1</v>
      </c>
      <c r="H641" s="302">
        <v>3.1</v>
      </c>
      <c r="I641" s="295">
        <v>0</v>
      </c>
      <c r="J641" s="301">
        <v>2.2</v>
      </c>
      <c r="K641" s="302">
        <v>2.2</v>
      </c>
      <c r="L641" s="295">
        <v>0</v>
      </c>
      <c r="M641" s="226"/>
      <c r="N641" s="232"/>
      <c r="O641" s="232"/>
      <c r="P641" s="232"/>
      <c r="Q641" s="232"/>
    </row>
    <row r="642" spans="2:17" s="229" customFormat="1" ht="15.75" customHeight="1">
      <c r="B642" s="69"/>
      <c r="C642" s="78" t="s">
        <v>191</v>
      </c>
      <c r="D642" s="301">
        <v>3.4</v>
      </c>
      <c r="E642" s="302">
        <v>3.5</v>
      </c>
      <c r="F642" s="295">
        <v>0.10000000000000009</v>
      </c>
      <c r="G642" s="301">
        <v>2.7</v>
      </c>
      <c r="H642" s="302">
        <v>3</v>
      </c>
      <c r="I642" s="295">
        <v>0.2999999999999998</v>
      </c>
      <c r="J642" s="301">
        <v>2</v>
      </c>
      <c r="K642" s="302">
        <v>2</v>
      </c>
      <c r="L642" s="295">
        <v>0</v>
      </c>
      <c r="M642" s="226"/>
      <c r="N642" s="232"/>
      <c r="O642" s="232"/>
      <c r="P642" s="232"/>
      <c r="Q642" s="232"/>
    </row>
    <row r="643" spans="2:17" s="229" customFormat="1" ht="15.75" customHeight="1">
      <c r="B643" s="69"/>
      <c r="C643" s="78" t="s">
        <v>55</v>
      </c>
      <c r="D643" s="301">
        <v>4</v>
      </c>
      <c r="E643" s="302">
        <v>3.9</v>
      </c>
      <c r="F643" s="295">
        <v>-0.10000000000000009</v>
      </c>
      <c r="G643" s="301">
        <v>3</v>
      </c>
      <c r="H643" s="302">
        <v>2.9</v>
      </c>
      <c r="I643" s="295">
        <v>-0.10000000000000009</v>
      </c>
      <c r="J643" s="301">
        <v>2.4</v>
      </c>
      <c r="K643" s="302">
        <v>2.2</v>
      </c>
      <c r="L643" s="295">
        <v>-0.19999999999999973</v>
      </c>
      <c r="M643" s="226"/>
      <c r="N643" s="232"/>
      <c r="O643" s="232"/>
      <c r="P643" s="232"/>
      <c r="Q643" s="232"/>
    </row>
    <row r="644" spans="2:17" s="229" customFormat="1" ht="15.75" customHeight="1">
      <c r="B644" s="69"/>
      <c r="C644" s="78" t="s">
        <v>192</v>
      </c>
      <c r="D644" s="301">
        <v>3.7</v>
      </c>
      <c r="E644" s="302">
        <v>3.8</v>
      </c>
      <c r="F644" s="295">
        <v>0.09999999999999964</v>
      </c>
      <c r="G644" s="301">
        <v>2.6</v>
      </c>
      <c r="H644" s="302">
        <v>2.6</v>
      </c>
      <c r="I644" s="295">
        <v>0</v>
      </c>
      <c r="J644" s="301">
        <v>2</v>
      </c>
      <c r="K644" s="302">
        <v>2</v>
      </c>
      <c r="L644" s="295">
        <v>0</v>
      </c>
      <c r="M644" s="226"/>
      <c r="N644" s="232"/>
      <c r="O644" s="232"/>
      <c r="P644" s="232"/>
      <c r="Q644" s="232"/>
    </row>
    <row r="645" spans="2:17" s="229" customFormat="1" ht="15.75" customHeight="1">
      <c r="B645" s="69"/>
      <c r="C645" s="78" t="s">
        <v>56</v>
      </c>
      <c r="D645" s="301">
        <v>3.3</v>
      </c>
      <c r="E645" s="302">
        <v>3.5</v>
      </c>
      <c r="F645" s="295">
        <v>0.20000000000000018</v>
      </c>
      <c r="G645" s="301">
        <v>3.1</v>
      </c>
      <c r="H645" s="302">
        <v>3</v>
      </c>
      <c r="I645" s="295">
        <v>-0.10000000000000009</v>
      </c>
      <c r="J645" s="301">
        <v>2.1</v>
      </c>
      <c r="K645" s="302">
        <v>2.1</v>
      </c>
      <c r="L645" s="295">
        <v>0</v>
      </c>
      <c r="M645" s="226"/>
      <c r="N645" s="232"/>
      <c r="O645" s="232"/>
      <c r="P645" s="232"/>
      <c r="Q645" s="232"/>
    </row>
    <row r="646" spans="2:17" s="229" customFormat="1" ht="15.75" customHeight="1">
      <c r="B646" s="71"/>
      <c r="C646" s="82" t="s">
        <v>193</v>
      </c>
      <c r="D646" s="303">
        <v>3.6</v>
      </c>
      <c r="E646" s="304">
        <v>3.5</v>
      </c>
      <c r="F646" s="305">
        <v>-0.10000000000000009</v>
      </c>
      <c r="G646" s="303">
        <v>2.9</v>
      </c>
      <c r="H646" s="304">
        <v>2.8</v>
      </c>
      <c r="I646" s="305">
        <v>-0.10000000000000009</v>
      </c>
      <c r="J646" s="303">
        <v>2</v>
      </c>
      <c r="K646" s="304">
        <v>2.2</v>
      </c>
      <c r="L646" s="305">
        <v>0.20000000000000018</v>
      </c>
      <c r="M646" s="226"/>
      <c r="N646" s="187"/>
      <c r="O646" s="187"/>
      <c r="P646" s="187"/>
      <c r="Q646" s="188"/>
    </row>
    <row r="647" spans="2:17" s="229" customFormat="1" ht="15.75" customHeight="1">
      <c r="B647" s="69" t="s">
        <v>57</v>
      </c>
      <c r="C647" s="78" t="s">
        <v>58</v>
      </c>
      <c r="D647" s="306">
        <v>3.5</v>
      </c>
      <c r="E647" s="307">
        <v>3.5</v>
      </c>
      <c r="F647" s="296">
        <v>0</v>
      </c>
      <c r="G647" s="306">
        <v>2.8</v>
      </c>
      <c r="H647" s="307">
        <v>2.7</v>
      </c>
      <c r="I647" s="296">
        <v>-0.09999999999999964</v>
      </c>
      <c r="J647" s="306">
        <v>2</v>
      </c>
      <c r="K647" s="307">
        <v>2</v>
      </c>
      <c r="L647" s="296">
        <v>0</v>
      </c>
      <c r="M647" s="226"/>
      <c r="N647" s="187"/>
      <c r="O647" s="187"/>
      <c r="P647" s="187"/>
      <c r="Q647" s="188"/>
    </row>
    <row r="648" spans="2:17" s="229" customFormat="1" ht="15.75" customHeight="1">
      <c r="B648" s="69"/>
      <c r="C648" s="78" t="s">
        <v>59</v>
      </c>
      <c r="D648" s="301">
        <v>3.5</v>
      </c>
      <c r="E648" s="302">
        <v>3.9</v>
      </c>
      <c r="F648" s="295">
        <v>0.3999999999999999</v>
      </c>
      <c r="G648" s="301">
        <v>3.1</v>
      </c>
      <c r="H648" s="302">
        <v>3.3</v>
      </c>
      <c r="I648" s="295">
        <v>0.19999999999999973</v>
      </c>
      <c r="J648" s="301">
        <v>2</v>
      </c>
      <c r="K648" s="302">
        <v>2.3</v>
      </c>
      <c r="L648" s="295">
        <v>0.2999999999999998</v>
      </c>
      <c r="M648" s="226"/>
      <c r="N648" s="187"/>
      <c r="O648" s="187"/>
      <c r="P648" s="187"/>
      <c r="Q648" s="188"/>
    </row>
    <row r="649" spans="2:13" s="229" customFormat="1" ht="15.75" customHeight="1">
      <c r="B649" s="71"/>
      <c r="C649" s="82" t="s">
        <v>60</v>
      </c>
      <c r="D649" s="303">
        <v>3.3</v>
      </c>
      <c r="E649" s="304">
        <v>3.5</v>
      </c>
      <c r="F649" s="305">
        <v>0.20000000000000018</v>
      </c>
      <c r="G649" s="303">
        <v>3.2</v>
      </c>
      <c r="H649" s="304">
        <v>3.2</v>
      </c>
      <c r="I649" s="305">
        <v>0</v>
      </c>
      <c r="J649" s="303">
        <v>2.6</v>
      </c>
      <c r="K649" s="304">
        <v>2.2</v>
      </c>
      <c r="L649" s="305">
        <v>-0.3999999999999999</v>
      </c>
      <c r="M649" s="226"/>
    </row>
    <row r="650" spans="2:13" s="229" customFormat="1" ht="15.75" customHeight="1">
      <c r="B650" s="69" t="s">
        <v>61</v>
      </c>
      <c r="C650" s="78" t="s">
        <v>62</v>
      </c>
      <c r="D650" s="306">
        <v>3.7</v>
      </c>
      <c r="E650" s="307">
        <v>3.8</v>
      </c>
      <c r="F650" s="296">
        <v>0.09999999999999964</v>
      </c>
      <c r="G650" s="306">
        <v>3.3</v>
      </c>
      <c r="H650" s="307">
        <v>3.3</v>
      </c>
      <c r="I650" s="296">
        <v>0</v>
      </c>
      <c r="J650" s="306">
        <v>2</v>
      </c>
      <c r="K650" s="307">
        <v>2</v>
      </c>
      <c r="L650" s="296">
        <v>0</v>
      </c>
      <c r="M650" s="226"/>
    </row>
    <row r="651" spans="2:13" s="229" customFormat="1" ht="15.75" customHeight="1">
      <c r="B651" s="69"/>
      <c r="C651" s="78" t="s">
        <v>63</v>
      </c>
      <c r="D651" s="301">
        <v>4.1</v>
      </c>
      <c r="E651" s="302">
        <v>3.6</v>
      </c>
      <c r="F651" s="295">
        <v>-0.49999999999999956</v>
      </c>
      <c r="G651" s="301">
        <v>2.8</v>
      </c>
      <c r="H651" s="302">
        <v>2.7</v>
      </c>
      <c r="I651" s="295">
        <v>-0.09999999999999964</v>
      </c>
      <c r="J651" s="301">
        <v>3</v>
      </c>
      <c r="K651" s="302">
        <v>2</v>
      </c>
      <c r="L651" s="295">
        <v>-1</v>
      </c>
      <c r="M651" s="226"/>
    </row>
    <row r="652" spans="2:13" s="229" customFormat="1" ht="15.75" customHeight="1">
      <c r="B652" s="69"/>
      <c r="C652" s="78" t="s">
        <v>64</v>
      </c>
      <c r="D652" s="301">
        <v>3.8</v>
      </c>
      <c r="E652" s="302">
        <v>3.9</v>
      </c>
      <c r="F652" s="295">
        <v>0.10000000000000009</v>
      </c>
      <c r="G652" s="301">
        <v>3</v>
      </c>
      <c r="H652" s="302">
        <v>2.8</v>
      </c>
      <c r="I652" s="295">
        <v>-0.20000000000000018</v>
      </c>
      <c r="J652" s="301">
        <v>2</v>
      </c>
      <c r="K652" s="302">
        <v>2</v>
      </c>
      <c r="L652" s="295">
        <v>0</v>
      </c>
      <c r="M652" s="226"/>
    </row>
    <row r="653" spans="2:13" s="229" customFormat="1" ht="15.75" customHeight="1">
      <c r="B653" s="71"/>
      <c r="C653" s="82" t="s">
        <v>65</v>
      </c>
      <c r="D653" s="303">
        <v>3.3</v>
      </c>
      <c r="E653" s="304">
        <v>3.7</v>
      </c>
      <c r="F653" s="305">
        <v>0.40000000000000036</v>
      </c>
      <c r="G653" s="303">
        <v>2.9</v>
      </c>
      <c r="H653" s="304">
        <v>3</v>
      </c>
      <c r="I653" s="305">
        <v>0.10000000000000009</v>
      </c>
      <c r="J653" s="303">
        <v>2</v>
      </c>
      <c r="K653" s="304">
        <v>2</v>
      </c>
      <c r="L653" s="305">
        <v>0</v>
      </c>
      <c r="M653" s="226"/>
    </row>
    <row r="654" spans="2:13" s="229" customFormat="1" ht="15.75" customHeight="1">
      <c r="B654" s="69" t="s">
        <v>66</v>
      </c>
      <c r="C654" s="78" t="s">
        <v>67</v>
      </c>
      <c r="D654" s="306">
        <v>3.7</v>
      </c>
      <c r="E654" s="307">
        <v>3.5</v>
      </c>
      <c r="F654" s="296">
        <v>-0.20000000000000018</v>
      </c>
      <c r="G654" s="306">
        <v>3</v>
      </c>
      <c r="H654" s="307">
        <v>3.2</v>
      </c>
      <c r="I654" s="296">
        <v>0.20000000000000018</v>
      </c>
      <c r="J654" s="306">
        <v>2</v>
      </c>
      <c r="K654" s="307">
        <v>2.3</v>
      </c>
      <c r="L654" s="296">
        <v>0.2999999999999998</v>
      </c>
      <c r="M654" s="226"/>
    </row>
    <row r="655" spans="2:13" s="229" customFormat="1" ht="15.75" customHeight="1">
      <c r="B655" s="69"/>
      <c r="C655" s="78" t="s">
        <v>68</v>
      </c>
      <c r="D655" s="301">
        <v>3.7</v>
      </c>
      <c r="E655" s="302">
        <v>3.2</v>
      </c>
      <c r="F655" s="295">
        <v>-0.5</v>
      </c>
      <c r="G655" s="301">
        <v>3</v>
      </c>
      <c r="H655" s="302">
        <v>2.6</v>
      </c>
      <c r="I655" s="295">
        <v>-0.3999999999999999</v>
      </c>
      <c r="J655" s="301">
        <v>2</v>
      </c>
      <c r="K655" s="302">
        <v>2</v>
      </c>
      <c r="L655" s="295">
        <v>0</v>
      </c>
      <c r="M655" s="226"/>
    </row>
    <row r="656" spans="2:13" s="229" customFormat="1" ht="15.75" customHeight="1">
      <c r="B656" s="69"/>
      <c r="C656" s="78" t="s">
        <v>69</v>
      </c>
      <c r="D656" s="301">
        <v>3.3</v>
      </c>
      <c r="E656" s="302">
        <v>3.5</v>
      </c>
      <c r="F656" s="295">
        <v>0.20000000000000018</v>
      </c>
      <c r="G656" s="301">
        <v>3</v>
      </c>
      <c r="H656" s="302">
        <v>3.3</v>
      </c>
      <c r="I656" s="295">
        <v>0.2999999999999998</v>
      </c>
      <c r="J656" s="301">
        <v>2</v>
      </c>
      <c r="K656" s="302">
        <v>2.5</v>
      </c>
      <c r="L656" s="295">
        <v>0.5</v>
      </c>
      <c r="M656" s="226"/>
    </row>
    <row r="657" spans="2:13" s="229" customFormat="1" ht="15.75" customHeight="1">
      <c r="B657" s="69"/>
      <c r="C657" s="78" t="s">
        <v>70</v>
      </c>
      <c r="D657" s="301">
        <v>3.5</v>
      </c>
      <c r="E657" s="302">
        <v>3.7</v>
      </c>
      <c r="F657" s="295">
        <v>0.20000000000000018</v>
      </c>
      <c r="G657" s="301">
        <v>3</v>
      </c>
      <c r="H657" s="302">
        <v>2.7</v>
      </c>
      <c r="I657" s="295">
        <v>-0.2999999999999998</v>
      </c>
      <c r="J657" s="301">
        <v>1.6</v>
      </c>
      <c r="K657" s="302">
        <v>1.5</v>
      </c>
      <c r="L657" s="295">
        <v>-0.10000000000000009</v>
      </c>
      <c r="M657" s="226"/>
    </row>
    <row r="658" spans="2:13" s="229" customFormat="1" ht="15.75" customHeight="1">
      <c r="B658" s="69"/>
      <c r="C658" s="78" t="s">
        <v>71</v>
      </c>
      <c r="D658" s="301">
        <v>4</v>
      </c>
      <c r="E658" s="302">
        <v>3.6</v>
      </c>
      <c r="F658" s="295">
        <v>-0.3999999999999999</v>
      </c>
      <c r="G658" s="301">
        <v>2.8</v>
      </c>
      <c r="H658" s="302">
        <v>3</v>
      </c>
      <c r="I658" s="295">
        <v>0.20000000000000018</v>
      </c>
      <c r="J658" s="301" t="s">
        <v>27</v>
      </c>
      <c r="K658" s="302">
        <v>3</v>
      </c>
      <c r="L658" s="295" t="s">
        <v>27</v>
      </c>
      <c r="M658" s="226"/>
    </row>
    <row r="659" spans="2:13" s="229" customFormat="1" ht="15.75" customHeight="1">
      <c r="B659" s="69"/>
      <c r="C659" s="78" t="s">
        <v>72</v>
      </c>
      <c r="D659" s="301">
        <v>3.5</v>
      </c>
      <c r="E659" s="302">
        <v>3.3</v>
      </c>
      <c r="F659" s="295">
        <v>-0.20000000000000018</v>
      </c>
      <c r="G659" s="301">
        <v>3</v>
      </c>
      <c r="H659" s="302">
        <v>2.7</v>
      </c>
      <c r="I659" s="295">
        <v>-0.2999999999999998</v>
      </c>
      <c r="J659" s="301" t="s">
        <v>27</v>
      </c>
      <c r="K659" s="302">
        <v>2</v>
      </c>
      <c r="L659" s="295" t="s">
        <v>27</v>
      </c>
      <c r="M659" s="226"/>
    </row>
    <row r="660" spans="2:13" s="229" customFormat="1" ht="15.75" customHeight="1">
      <c r="B660" s="71"/>
      <c r="C660" s="82" t="s">
        <v>73</v>
      </c>
      <c r="D660" s="303">
        <v>3.3</v>
      </c>
      <c r="E660" s="304">
        <v>3.2</v>
      </c>
      <c r="F660" s="305">
        <v>-0.09999999999999964</v>
      </c>
      <c r="G660" s="303">
        <v>2.7</v>
      </c>
      <c r="H660" s="304">
        <v>2.8</v>
      </c>
      <c r="I660" s="305">
        <v>0.09999999999999964</v>
      </c>
      <c r="J660" s="303">
        <v>1.8</v>
      </c>
      <c r="K660" s="304">
        <v>2</v>
      </c>
      <c r="L660" s="305">
        <v>0.19999999999999996</v>
      </c>
      <c r="M660" s="226"/>
    </row>
    <row r="661" spans="2:13" s="229" customFormat="1" ht="15.75" customHeight="1">
      <c r="B661" s="69" t="s">
        <v>74</v>
      </c>
      <c r="C661" s="78" t="s">
        <v>75</v>
      </c>
      <c r="D661" s="306">
        <v>4.3</v>
      </c>
      <c r="E661" s="307">
        <v>4</v>
      </c>
      <c r="F661" s="296">
        <v>-0.2999999999999998</v>
      </c>
      <c r="G661" s="306">
        <v>3</v>
      </c>
      <c r="H661" s="307">
        <v>2.8</v>
      </c>
      <c r="I661" s="296">
        <v>-0.20000000000000018</v>
      </c>
      <c r="J661" s="306">
        <v>2</v>
      </c>
      <c r="K661" s="307">
        <v>2</v>
      </c>
      <c r="L661" s="296">
        <v>0</v>
      </c>
      <c r="M661" s="226"/>
    </row>
    <row r="662" spans="2:13" s="229" customFormat="1" ht="15.75" customHeight="1">
      <c r="B662" s="69"/>
      <c r="C662" s="78" t="s">
        <v>76</v>
      </c>
      <c r="D662" s="301">
        <v>3.5</v>
      </c>
      <c r="E662" s="302">
        <v>3.5</v>
      </c>
      <c r="F662" s="295">
        <v>0</v>
      </c>
      <c r="G662" s="301">
        <v>3</v>
      </c>
      <c r="H662" s="302">
        <v>2.9</v>
      </c>
      <c r="I662" s="295">
        <v>-0.10000000000000009</v>
      </c>
      <c r="J662" s="301">
        <v>2</v>
      </c>
      <c r="K662" s="302">
        <v>2</v>
      </c>
      <c r="L662" s="295">
        <v>0</v>
      </c>
      <c r="M662" s="226"/>
    </row>
    <row r="663" spans="2:13" s="229" customFormat="1" ht="15.75" customHeight="1">
      <c r="B663" s="69"/>
      <c r="C663" s="78" t="s">
        <v>77</v>
      </c>
      <c r="D663" s="301">
        <v>4</v>
      </c>
      <c r="E663" s="302">
        <v>3.6</v>
      </c>
      <c r="F663" s="295">
        <v>-0.3999999999999999</v>
      </c>
      <c r="G663" s="301">
        <v>3.2</v>
      </c>
      <c r="H663" s="302">
        <v>2.9</v>
      </c>
      <c r="I663" s="295">
        <v>-0.30000000000000027</v>
      </c>
      <c r="J663" s="301">
        <v>2</v>
      </c>
      <c r="K663" s="302">
        <v>2</v>
      </c>
      <c r="L663" s="295">
        <v>0</v>
      </c>
      <c r="M663" s="226"/>
    </row>
    <row r="664" spans="2:13" s="229" customFormat="1" ht="15.75" customHeight="1">
      <c r="B664" s="69"/>
      <c r="C664" s="78" t="s">
        <v>78</v>
      </c>
      <c r="D664" s="301">
        <v>3.5</v>
      </c>
      <c r="E664" s="302">
        <v>3.6</v>
      </c>
      <c r="F664" s="295">
        <v>0.10000000000000009</v>
      </c>
      <c r="G664" s="301">
        <v>3</v>
      </c>
      <c r="H664" s="302">
        <v>3.2</v>
      </c>
      <c r="I664" s="295">
        <v>0.20000000000000018</v>
      </c>
      <c r="J664" s="301">
        <v>2.2</v>
      </c>
      <c r="K664" s="302">
        <v>2.1</v>
      </c>
      <c r="L664" s="295">
        <v>-0.10000000000000009</v>
      </c>
      <c r="M664" s="226"/>
    </row>
    <row r="665" spans="2:13" s="229" customFormat="1" ht="15.75" customHeight="1">
      <c r="B665" s="71"/>
      <c r="C665" s="82" t="s">
        <v>79</v>
      </c>
      <c r="D665" s="303">
        <v>3.9</v>
      </c>
      <c r="E665" s="304">
        <v>3.8</v>
      </c>
      <c r="F665" s="305">
        <v>-0.10000000000000009</v>
      </c>
      <c r="G665" s="303">
        <v>3</v>
      </c>
      <c r="H665" s="304">
        <v>2.9</v>
      </c>
      <c r="I665" s="305">
        <v>-0.10000000000000009</v>
      </c>
      <c r="J665" s="303">
        <v>2.3</v>
      </c>
      <c r="K665" s="304">
        <v>2</v>
      </c>
      <c r="L665" s="305">
        <v>-0.2999999999999998</v>
      </c>
      <c r="M665" s="226"/>
    </row>
    <row r="666" spans="2:13" s="229" customFormat="1" ht="15.75" customHeight="1">
      <c r="B666" s="69" t="s">
        <v>80</v>
      </c>
      <c r="C666" s="78" t="s">
        <v>81</v>
      </c>
      <c r="D666" s="306">
        <v>3.3</v>
      </c>
      <c r="E666" s="307">
        <v>3.4</v>
      </c>
      <c r="F666" s="296">
        <v>0.10000000000000009</v>
      </c>
      <c r="G666" s="306">
        <v>3</v>
      </c>
      <c r="H666" s="307">
        <v>3</v>
      </c>
      <c r="I666" s="296">
        <v>0</v>
      </c>
      <c r="J666" s="306">
        <v>2</v>
      </c>
      <c r="K666" s="307">
        <v>2</v>
      </c>
      <c r="L666" s="296">
        <v>0</v>
      </c>
      <c r="M666" s="226"/>
    </row>
    <row r="667" spans="2:13" s="229" customFormat="1" ht="15.75" customHeight="1">
      <c r="B667" s="69"/>
      <c r="C667" s="78" t="s">
        <v>82</v>
      </c>
      <c r="D667" s="301">
        <v>3.7</v>
      </c>
      <c r="E667" s="302">
        <v>3.6</v>
      </c>
      <c r="F667" s="295">
        <v>-0.10000000000000009</v>
      </c>
      <c r="G667" s="301">
        <v>3</v>
      </c>
      <c r="H667" s="302">
        <v>3</v>
      </c>
      <c r="I667" s="295">
        <v>0</v>
      </c>
      <c r="J667" s="301">
        <v>2</v>
      </c>
      <c r="K667" s="302">
        <v>2</v>
      </c>
      <c r="L667" s="295">
        <v>0</v>
      </c>
      <c r="M667" s="226"/>
    </row>
    <row r="668" spans="2:13" s="229" customFormat="1" ht="15.75" customHeight="1">
      <c r="B668" s="69"/>
      <c r="C668" s="78" t="s">
        <v>83</v>
      </c>
      <c r="D668" s="301">
        <v>3.5</v>
      </c>
      <c r="E668" s="302">
        <v>3.1</v>
      </c>
      <c r="F668" s="295">
        <v>-0.3999999999999999</v>
      </c>
      <c r="G668" s="301">
        <v>2.9</v>
      </c>
      <c r="H668" s="302">
        <v>2.9</v>
      </c>
      <c r="I668" s="295">
        <v>0</v>
      </c>
      <c r="J668" s="301">
        <v>1.9</v>
      </c>
      <c r="K668" s="302">
        <v>2</v>
      </c>
      <c r="L668" s="295">
        <v>0.10000000000000009</v>
      </c>
      <c r="M668" s="226"/>
    </row>
    <row r="669" spans="2:13" s="229" customFormat="1" ht="15.75" customHeight="1">
      <c r="B669" s="71"/>
      <c r="C669" s="82" t="s">
        <v>84</v>
      </c>
      <c r="D669" s="303">
        <v>3.6</v>
      </c>
      <c r="E669" s="304">
        <v>3.5</v>
      </c>
      <c r="F669" s="305">
        <v>-0.10000000000000009</v>
      </c>
      <c r="G669" s="303">
        <v>2.9</v>
      </c>
      <c r="H669" s="304">
        <v>2.6</v>
      </c>
      <c r="I669" s="305">
        <v>-0.2999999999999998</v>
      </c>
      <c r="J669" s="303">
        <v>2</v>
      </c>
      <c r="K669" s="304">
        <v>2</v>
      </c>
      <c r="L669" s="305">
        <v>0</v>
      </c>
      <c r="M669" s="226"/>
    </row>
    <row r="670" spans="2:13" s="229" customFormat="1" ht="15.75" customHeight="1">
      <c r="B670" s="69" t="s">
        <v>85</v>
      </c>
      <c r="C670" s="78" t="s">
        <v>86</v>
      </c>
      <c r="D670" s="301">
        <v>3.6</v>
      </c>
      <c r="E670" s="302">
        <v>3.5</v>
      </c>
      <c r="F670" s="295">
        <v>-0.10000000000000009</v>
      </c>
      <c r="G670" s="301">
        <v>3.2</v>
      </c>
      <c r="H670" s="302">
        <v>3</v>
      </c>
      <c r="I670" s="295">
        <v>-0.20000000000000018</v>
      </c>
      <c r="J670" s="301">
        <v>2</v>
      </c>
      <c r="K670" s="302">
        <v>2.5</v>
      </c>
      <c r="L670" s="295">
        <v>0.5</v>
      </c>
      <c r="M670" s="226"/>
    </row>
    <row r="671" spans="2:13" s="229" customFormat="1" ht="15.75" customHeight="1">
      <c r="B671" s="69"/>
      <c r="C671" s="78" t="s">
        <v>194</v>
      </c>
      <c r="D671" s="301">
        <v>3.6</v>
      </c>
      <c r="E671" s="302">
        <v>3.5</v>
      </c>
      <c r="F671" s="295">
        <v>-0.10000000000000009</v>
      </c>
      <c r="G671" s="301">
        <v>3.2</v>
      </c>
      <c r="H671" s="302">
        <v>2.8</v>
      </c>
      <c r="I671" s="295">
        <v>-0.40000000000000036</v>
      </c>
      <c r="J671" s="301">
        <v>2</v>
      </c>
      <c r="K671" s="302">
        <v>2</v>
      </c>
      <c r="L671" s="295">
        <v>0</v>
      </c>
      <c r="M671" s="226"/>
    </row>
    <row r="672" spans="2:13" s="229" customFormat="1" ht="15.75" customHeight="1">
      <c r="B672" s="69"/>
      <c r="C672" s="78" t="s">
        <v>195</v>
      </c>
      <c r="D672" s="301">
        <v>3.7</v>
      </c>
      <c r="E672" s="302">
        <v>3.6</v>
      </c>
      <c r="F672" s="295">
        <v>-0.10000000000000009</v>
      </c>
      <c r="G672" s="301">
        <v>3.3</v>
      </c>
      <c r="H672" s="302">
        <v>2.5</v>
      </c>
      <c r="I672" s="295">
        <v>-0.7999999999999998</v>
      </c>
      <c r="J672" s="301">
        <v>2.3</v>
      </c>
      <c r="K672" s="302">
        <v>2</v>
      </c>
      <c r="L672" s="295">
        <v>-0.2999999999999998</v>
      </c>
      <c r="M672" s="226"/>
    </row>
    <row r="673" spans="2:13" s="229" customFormat="1" ht="15.75" customHeight="1">
      <c r="B673" s="69"/>
      <c r="C673" s="78" t="s">
        <v>196</v>
      </c>
      <c r="D673" s="301">
        <v>3.8</v>
      </c>
      <c r="E673" s="302">
        <v>3.5</v>
      </c>
      <c r="F673" s="295">
        <v>-0.2999999999999998</v>
      </c>
      <c r="G673" s="301">
        <v>3.4</v>
      </c>
      <c r="H673" s="302">
        <v>3.2</v>
      </c>
      <c r="I673" s="295">
        <v>-0.19999999999999973</v>
      </c>
      <c r="J673" s="301" t="s">
        <v>27</v>
      </c>
      <c r="K673" s="302">
        <v>2</v>
      </c>
      <c r="L673" s="295" t="s">
        <v>27</v>
      </c>
      <c r="M673" s="226"/>
    </row>
    <row r="674" spans="2:13" s="229" customFormat="1" ht="15.75" customHeight="1">
      <c r="B674" s="69"/>
      <c r="C674" s="78" t="s">
        <v>197</v>
      </c>
      <c r="D674" s="301">
        <v>3.4</v>
      </c>
      <c r="E674" s="302">
        <v>3.8</v>
      </c>
      <c r="F674" s="295">
        <v>0.3999999999999999</v>
      </c>
      <c r="G674" s="301">
        <v>3.1</v>
      </c>
      <c r="H674" s="302">
        <v>3</v>
      </c>
      <c r="I674" s="295">
        <v>-0.10000000000000009</v>
      </c>
      <c r="J674" s="301">
        <v>2</v>
      </c>
      <c r="K674" s="302">
        <v>2</v>
      </c>
      <c r="L674" s="295">
        <v>0</v>
      </c>
      <c r="M674" s="226"/>
    </row>
    <row r="675" spans="2:13" s="229" customFormat="1" ht="15.75" customHeight="1">
      <c r="B675" s="69"/>
      <c r="C675" s="78" t="s">
        <v>87</v>
      </c>
      <c r="D675" s="301">
        <v>4</v>
      </c>
      <c r="E675" s="302">
        <v>3.8</v>
      </c>
      <c r="F675" s="295">
        <v>-0.20000000000000018</v>
      </c>
      <c r="G675" s="301">
        <v>3.2</v>
      </c>
      <c r="H675" s="302">
        <v>3.2</v>
      </c>
      <c r="I675" s="295">
        <v>0</v>
      </c>
      <c r="J675" s="301">
        <v>2.5</v>
      </c>
      <c r="K675" s="302">
        <v>2.5</v>
      </c>
      <c r="L675" s="295">
        <v>0</v>
      </c>
      <c r="M675" s="226"/>
    </row>
    <row r="676" spans="2:13" s="229" customFormat="1" ht="15.75" customHeight="1">
      <c r="B676" s="69"/>
      <c r="C676" s="78" t="s">
        <v>198</v>
      </c>
      <c r="D676" s="301">
        <v>3.6</v>
      </c>
      <c r="E676" s="302">
        <v>3.5</v>
      </c>
      <c r="F676" s="295">
        <v>-0.10000000000000009</v>
      </c>
      <c r="G676" s="301">
        <v>3.2</v>
      </c>
      <c r="H676" s="302">
        <v>2.9</v>
      </c>
      <c r="I676" s="295">
        <v>-0.30000000000000027</v>
      </c>
      <c r="J676" s="301">
        <v>2.5</v>
      </c>
      <c r="K676" s="302">
        <v>2.3</v>
      </c>
      <c r="L676" s="295">
        <v>-0.20000000000000018</v>
      </c>
      <c r="M676" s="226"/>
    </row>
    <row r="677" spans="2:13" s="229" customFormat="1" ht="15.75" customHeight="1" thickBot="1">
      <c r="B677" s="71"/>
      <c r="C677" s="82" t="s">
        <v>88</v>
      </c>
      <c r="D677" s="303">
        <v>3.6</v>
      </c>
      <c r="E677" s="333">
        <v>3.8</v>
      </c>
      <c r="F677" s="305">
        <v>0.19999999999999973</v>
      </c>
      <c r="G677" s="303">
        <v>3.1</v>
      </c>
      <c r="H677" s="333">
        <v>3</v>
      </c>
      <c r="I677" s="305">
        <v>-0.10000000000000009</v>
      </c>
      <c r="J677" s="303">
        <v>2</v>
      </c>
      <c r="K677" s="333">
        <v>2</v>
      </c>
      <c r="L677" s="305">
        <v>0</v>
      </c>
      <c r="M677" s="226"/>
    </row>
    <row r="678" spans="2:13" s="229" customFormat="1" ht="15.75" customHeight="1" thickBot="1">
      <c r="B678" s="24"/>
      <c r="C678" s="24"/>
      <c r="D678" s="23"/>
      <c r="E678" s="23"/>
      <c r="F678" s="23"/>
      <c r="G678" s="23"/>
      <c r="H678" s="23"/>
      <c r="I678" s="23"/>
      <c r="J678" s="23"/>
      <c r="K678" s="23"/>
      <c r="L678" s="23"/>
      <c r="M678" s="226"/>
    </row>
    <row r="679" spans="2:13" s="229" customFormat="1" ht="15.75" customHeight="1">
      <c r="B679" s="342" t="s">
        <v>256</v>
      </c>
      <c r="C679" s="279"/>
      <c r="D679" s="338">
        <v>3.71</v>
      </c>
      <c r="E679" s="339">
        <v>3.68</v>
      </c>
      <c r="F679" s="340">
        <v>-0.03</v>
      </c>
      <c r="G679" s="338">
        <v>3.04</v>
      </c>
      <c r="H679" s="339">
        <v>2.97</v>
      </c>
      <c r="I679" s="340">
        <v>-0.07</v>
      </c>
      <c r="J679" s="338">
        <v>2.14</v>
      </c>
      <c r="K679" s="339">
        <v>2.12</v>
      </c>
      <c r="L679" s="340">
        <v>-0.02</v>
      </c>
      <c r="M679" s="226"/>
    </row>
    <row r="680" spans="2:13" s="56" customFormat="1" ht="15.75" customHeight="1" thickBot="1">
      <c r="B680" s="347" t="s">
        <v>292</v>
      </c>
      <c r="C680" s="348"/>
      <c r="D680" s="287">
        <v>3.74</v>
      </c>
      <c r="E680" s="288">
        <v>3.82</v>
      </c>
      <c r="F680" s="312">
        <v>0.07999999999999963</v>
      </c>
      <c r="G680" s="300">
        <v>3.11</v>
      </c>
      <c r="H680" s="288">
        <v>3.07</v>
      </c>
      <c r="I680" s="313">
        <v>-0.040000000000000036</v>
      </c>
      <c r="J680" s="287">
        <v>2.07</v>
      </c>
      <c r="K680" s="288">
        <v>2.18</v>
      </c>
      <c r="L680" s="289">
        <v>0.11000000000000032</v>
      </c>
      <c r="M680" s="58"/>
    </row>
    <row r="681" spans="2:13" s="56" customFormat="1" ht="13.5" customHeight="1">
      <c r="B681" s="59"/>
      <c r="C681" s="59"/>
      <c r="D681" s="217"/>
      <c r="E681" s="217"/>
      <c r="F681" s="337"/>
      <c r="G681" s="217"/>
      <c r="H681" s="217"/>
      <c r="I681" s="337"/>
      <c r="J681" s="217"/>
      <c r="K681" s="217"/>
      <c r="L681" s="217"/>
      <c r="M681" s="58"/>
    </row>
    <row r="682" spans="2:13" s="56" customFormat="1" ht="13.5" customHeight="1">
      <c r="B682" s="58" t="s">
        <v>293</v>
      </c>
      <c r="C682" s="59"/>
      <c r="D682" s="217"/>
      <c r="E682" s="217"/>
      <c r="F682" s="337"/>
      <c r="G682" s="217"/>
      <c r="H682" s="217"/>
      <c r="I682" s="337"/>
      <c r="J682" s="217"/>
      <c r="K682" s="217"/>
      <c r="L682" s="217"/>
      <c r="M682" s="58"/>
    </row>
    <row r="683" spans="2:13" s="229" customFormat="1" ht="15.75" customHeight="1">
      <c r="B683" s="24"/>
      <c r="C683" s="24"/>
      <c r="D683" s="23"/>
      <c r="E683" s="23"/>
      <c r="F683" s="23"/>
      <c r="G683" s="23"/>
      <c r="H683" s="23"/>
      <c r="I683" s="23"/>
      <c r="J683" s="23"/>
      <c r="K683" s="23"/>
      <c r="L683" s="23"/>
      <c r="M683" s="226"/>
    </row>
    <row r="684" spans="2:13" s="229" customFormat="1" ht="15.75" customHeight="1">
      <c r="B684" s="22" t="s">
        <v>93</v>
      </c>
      <c r="C684" s="22"/>
      <c r="D684" s="23"/>
      <c r="E684" s="23"/>
      <c r="F684" s="23"/>
      <c r="G684" s="23"/>
      <c r="H684" s="23"/>
      <c r="I684" s="23"/>
      <c r="J684" s="23"/>
      <c r="K684" s="23"/>
      <c r="L684" s="23"/>
      <c r="M684" s="226"/>
    </row>
    <row r="685" spans="2:13" s="229" customFormat="1" ht="15.75" customHeight="1" thickBot="1">
      <c r="B685" s="585" t="s">
        <v>94</v>
      </c>
      <c r="C685" s="586"/>
      <c r="D685" s="578" t="s">
        <v>42</v>
      </c>
      <c r="E685" s="579"/>
      <c r="F685" s="580"/>
      <c r="G685" s="578" t="s">
        <v>43</v>
      </c>
      <c r="H685" s="579"/>
      <c r="I685" s="580"/>
      <c r="J685" s="578" t="s">
        <v>44</v>
      </c>
      <c r="K685" s="579"/>
      <c r="L685" s="580"/>
      <c r="M685" s="226"/>
    </row>
    <row r="686" spans="2:13" s="229" customFormat="1" ht="42" customHeight="1">
      <c r="B686" s="587"/>
      <c r="C686" s="588"/>
      <c r="D686" s="271" t="s">
        <v>310</v>
      </c>
      <c r="E686" s="272" t="s">
        <v>311</v>
      </c>
      <c r="F686" s="273" t="s">
        <v>255</v>
      </c>
      <c r="G686" s="271" t="s">
        <v>310</v>
      </c>
      <c r="H686" s="272" t="s">
        <v>311</v>
      </c>
      <c r="I686" s="273" t="s">
        <v>255</v>
      </c>
      <c r="J686" s="271" t="s">
        <v>310</v>
      </c>
      <c r="K686" s="272" t="s">
        <v>311</v>
      </c>
      <c r="L686" s="273" t="s">
        <v>255</v>
      </c>
      <c r="M686" s="226"/>
    </row>
    <row r="687" spans="2:13" s="229" customFormat="1" ht="15.75" customHeight="1">
      <c r="B687" s="275" t="s">
        <v>45</v>
      </c>
      <c r="C687" s="276" t="s">
        <v>95</v>
      </c>
      <c r="D687" s="319">
        <v>4.2</v>
      </c>
      <c r="E687" s="320">
        <v>4.2</v>
      </c>
      <c r="F687" s="321">
        <v>0</v>
      </c>
      <c r="G687" s="322">
        <v>3.1</v>
      </c>
      <c r="H687" s="320">
        <v>3</v>
      </c>
      <c r="I687" s="296">
        <v>-0.10000000000000009</v>
      </c>
      <c r="J687" s="321">
        <v>2.3</v>
      </c>
      <c r="K687" s="307">
        <v>2.3</v>
      </c>
      <c r="L687" s="296">
        <v>0</v>
      </c>
      <c r="M687" s="226"/>
    </row>
    <row r="688" spans="2:13" s="229" customFormat="1" ht="15.75" customHeight="1">
      <c r="B688" s="69" t="s">
        <v>46</v>
      </c>
      <c r="C688" s="70" t="s">
        <v>96</v>
      </c>
      <c r="D688" s="323">
        <v>3.8</v>
      </c>
      <c r="E688" s="324">
        <v>3.9</v>
      </c>
      <c r="F688" s="325">
        <v>0.10000000000000009</v>
      </c>
      <c r="G688" s="326">
        <v>3.1</v>
      </c>
      <c r="H688" s="324">
        <v>3.1</v>
      </c>
      <c r="I688" s="295">
        <v>0</v>
      </c>
      <c r="J688" s="325">
        <v>2.2</v>
      </c>
      <c r="K688" s="302">
        <v>2.2</v>
      </c>
      <c r="L688" s="295">
        <v>0</v>
      </c>
      <c r="M688" s="226"/>
    </row>
    <row r="689" spans="2:13" s="229" customFormat="1" ht="15.75" customHeight="1">
      <c r="B689" s="69" t="s">
        <v>53</v>
      </c>
      <c r="C689" s="70" t="s">
        <v>260</v>
      </c>
      <c r="D689" s="323">
        <v>3.6</v>
      </c>
      <c r="E689" s="324">
        <v>3.6</v>
      </c>
      <c r="F689" s="325">
        <v>0</v>
      </c>
      <c r="G689" s="326">
        <v>3</v>
      </c>
      <c r="H689" s="324">
        <v>2.9</v>
      </c>
      <c r="I689" s="295">
        <v>-0.10000000000000009</v>
      </c>
      <c r="J689" s="325">
        <v>2.1</v>
      </c>
      <c r="K689" s="302">
        <v>2.1</v>
      </c>
      <c r="L689" s="295">
        <v>0</v>
      </c>
      <c r="M689" s="226"/>
    </row>
    <row r="690" spans="2:13" s="229" customFormat="1" ht="15.75" customHeight="1">
      <c r="B690" s="69" t="s">
        <v>57</v>
      </c>
      <c r="C690" s="70" t="s">
        <v>97</v>
      </c>
      <c r="D690" s="323">
        <v>3.5</v>
      </c>
      <c r="E690" s="324">
        <v>3.6</v>
      </c>
      <c r="F690" s="325">
        <v>0.10000000000000009</v>
      </c>
      <c r="G690" s="326">
        <v>2.9</v>
      </c>
      <c r="H690" s="324">
        <v>3</v>
      </c>
      <c r="I690" s="295">
        <v>0.10000000000000009</v>
      </c>
      <c r="J690" s="325">
        <v>2.2</v>
      </c>
      <c r="K690" s="302">
        <v>2.1</v>
      </c>
      <c r="L690" s="295">
        <v>-0.10000000000000009</v>
      </c>
      <c r="M690" s="226"/>
    </row>
    <row r="691" spans="2:13" s="229" customFormat="1" ht="15.75" customHeight="1">
      <c r="B691" s="69" t="s">
        <v>61</v>
      </c>
      <c r="C691" s="70" t="s">
        <v>98</v>
      </c>
      <c r="D691" s="323">
        <v>3.7</v>
      </c>
      <c r="E691" s="324">
        <v>3.8</v>
      </c>
      <c r="F691" s="325">
        <v>0.09999999999999964</v>
      </c>
      <c r="G691" s="326">
        <v>3</v>
      </c>
      <c r="H691" s="324">
        <v>2.9</v>
      </c>
      <c r="I691" s="295">
        <v>-0.10000000000000009</v>
      </c>
      <c r="J691" s="325">
        <v>2.1</v>
      </c>
      <c r="K691" s="302">
        <v>2</v>
      </c>
      <c r="L691" s="295">
        <v>-0.10000000000000009</v>
      </c>
      <c r="M691" s="226"/>
    </row>
    <row r="692" spans="2:13" s="229" customFormat="1" ht="15.75" customHeight="1">
      <c r="B692" s="69" t="s">
        <v>66</v>
      </c>
      <c r="C692" s="70" t="s">
        <v>99</v>
      </c>
      <c r="D692" s="323">
        <v>3.6</v>
      </c>
      <c r="E692" s="324">
        <v>3.4</v>
      </c>
      <c r="F692" s="325">
        <v>-0.20000000000000018</v>
      </c>
      <c r="G692" s="326">
        <v>2.9</v>
      </c>
      <c r="H692" s="324">
        <v>2.9</v>
      </c>
      <c r="I692" s="295">
        <v>0</v>
      </c>
      <c r="J692" s="325">
        <v>1.8</v>
      </c>
      <c r="K692" s="302">
        <v>2.1</v>
      </c>
      <c r="L692" s="295">
        <v>0.30000000000000004</v>
      </c>
      <c r="M692" s="226"/>
    </row>
    <row r="693" spans="2:13" s="229" customFormat="1" ht="15.75" customHeight="1">
      <c r="B693" s="69" t="s">
        <v>74</v>
      </c>
      <c r="C693" s="70" t="s">
        <v>100</v>
      </c>
      <c r="D693" s="323">
        <v>3.7</v>
      </c>
      <c r="E693" s="324">
        <v>3.6</v>
      </c>
      <c r="F693" s="325">
        <v>-0.10000000000000009</v>
      </c>
      <c r="G693" s="326">
        <v>3.1</v>
      </c>
      <c r="H693" s="324">
        <v>3</v>
      </c>
      <c r="I693" s="295">
        <v>-0.10000000000000009</v>
      </c>
      <c r="J693" s="325">
        <v>2.1</v>
      </c>
      <c r="K693" s="302">
        <v>2</v>
      </c>
      <c r="L693" s="295">
        <v>-0.10000000000000009</v>
      </c>
      <c r="M693" s="226"/>
    </row>
    <row r="694" spans="2:13" s="229" customFormat="1" ht="15.75" customHeight="1">
      <c r="B694" s="69" t="s">
        <v>80</v>
      </c>
      <c r="C694" s="70" t="s">
        <v>98</v>
      </c>
      <c r="D694" s="323">
        <v>3.5</v>
      </c>
      <c r="E694" s="324">
        <v>3.4</v>
      </c>
      <c r="F694" s="325">
        <v>-0.10000000000000009</v>
      </c>
      <c r="G694" s="326">
        <v>2.9</v>
      </c>
      <c r="H694" s="324">
        <v>2.9</v>
      </c>
      <c r="I694" s="295">
        <v>0</v>
      </c>
      <c r="J694" s="325">
        <v>1.9</v>
      </c>
      <c r="K694" s="302">
        <v>2</v>
      </c>
      <c r="L694" s="295">
        <v>0.10000000000000009</v>
      </c>
      <c r="M694" s="226"/>
    </row>
    <row r="695" spans="2:13" s="229" customFormat="1" ht="15.75" customHeight="1" thickBot="1">
      <c r="B695" s="71" t="s">
        <v>85</v>
      </c>
      <c r="C695" s="72" t="s">
        <v>261</v>
      </c>
      <c r="D695" s="327">
        <v>3.7</v>
      </c>
      <c r="E695" s="328">
        <v>3.6</v>
      </c>
      <c r="F695" s="329">
        <v>-0.10000000000000009</v>
      </c>
      <c r="G695" s="330">
        <v>3.2</v>
      </c>
      <c r="H695" s="328">
        <v>3</v>
      </c>
      <c r="I695" s="305">
        <v>-0.20000000000000018</v>
      </c>
      <c r="J695" s="329">
        <v>2.2</v>
      </c>
      <c r="K695" s="333">
        <v>2.2</v>
      </c>
      <c r="L695" s="305">
        <v>0</v>
      </c>
      <c r="M695" s="226"/>
    </row>
    <row r="696" spans="2:13" s="229" customFormat="1" ht="13.5" customHeight="1"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6"/>
    </row>
    <row r="697" spans="2:13" ht="13.5" customHeight="1">
      <c r="B697" s="233" t="s">
        <v>101</v>
      </c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7"/>
    </row>
    <row r="698" spans="2:13" ht="13.5" customHeight="1">
      <c r="B698" s="234" t="s">
        <v>102</v>
      </c>
      <c r="C698" s="22" t="s">
        <v>204</v>
      </c>
      <c r="D698" s="139"/>
      <c r="E698" s="139"/>
      <c r="F698" s="139"/>
      <c r="G698" s="139"/>
      <c r="H698" s="139"/>
      <c r="I698" s="139"/>
      <c r="J698" s="139"/>
      <c r="K698" s="139"/>
      <c r="L698" s="139"/>
      <c r="M698" s="227"/>
    </row>
    <row r="699" spans="2:13" ht="13.5" customHeight="1">
      <c r="B699" s="22"/>
      <c r="C699" s="22" t="s">
        <v>205</v>
      </c>
      <c r="D699" s="22"/>
      <c r="E699" s="22"/>
      <c r="F699" s="22"/>
      <c r="G699" s="22"/>
      <c r="H699" s="22"/>
      <c r="I699" s="22"/>
      <c r="J699" s="22"/>
      <c r="K699" s="22"/>
      <c r="L699" s="22"/>
      <c r="M699" s="227"/>
    </row>
    <row r="700" spans="2:13" ht="13.5" customHeight="1">
      <c r="B700" s="234" t="s">
        <v>103</v>
      </c>
      <c r="C700" s="22" t="s">
        <v>206</v>
      </c>
      <c r="D700" s="22"/>
      <c r="E700" s="22"/>
      <c r="F700" s="22"/>
      <c r="G700" s="22"/>
      <c r="H700" s="22"/>
      <c r="I700" s="22"/>
      <c r="J700" s="22"/>
      <c r="K700" s="22"/>
      <c r="L700" s="22"/>
      <c r="M700" s="227"/>
    </row>
    <row r="701" spans="2:13" ht="13.5" customHeight="1">
      <c r="B701" s="22"/>
      <c r="C701" s="22" t="s">
        <v>173</v>
      </c>
      <c r="D701" s="22"/>
      <c r="E701" s="22"/>
      <c r="F701" s="22"/>
      <c r="G701" s="22"/>
      <c r="H701" s="22"/>
      <c r="I701" s="22"/>
      <c r="J701" s="22"/>
      <c r="K701" s="22"/>
      <c r="L701" s="22"/>
      <c r="M701" s="227"/>
    </row>
    <row r="702" spans="2:13" ht="13.5" customHeight="1">
      <c r="B702" s="234" t="s">
        <v>104</v>
      </c>
      <c r="C702" s="22" t="s">
        <v>207</v>
      </c>
      <c r="D702" s="22"/>
      <c r="E702" s="22"/>
      <c r="F702" s="22"/>
      <c r="G702" s="22"/>
      <c r="H702" s="22"/>
      <c r="I702" s="22"/>
      <c r="J702" s="22"/>
      <c r="K702" s="22"/>
      <c r="L702" s="22"/>
      <c r="M702" s="227"/>
    </row>
    <row r="703" spans="2:13" ht="13.5" customHeight="1">
      <c r="B703" s="22"/>
      <c r="C703" s="22" t="s">
        <v>208</v>
      </c>
      <c r="D703" s="22"/>
      <c r="E703" s="22"/>
      <c r="F703" s="22"/>
      <c r="G703" s="22"/>
      <c r="H703" s="22"/>
      <c r="I703" s="22"/>
      <c r="J703" s="22"/>
      <c r="K703" s="22"/>
      <c r="L703" s="22"/>
      <c r="M703" s="227"/>
    </row>
    <row r="704" spans="2:13" ht="13.5" customHeight="1"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7"/>
    </row>
    <row r="705" spans="2:13" ht="17.25" customHeight="1"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90" t="s">
        <v>269</v>
      </c>
      <c r="M705" s="227"/>
    </row>
    <row r="706" spans="2:13" s="229" customFormat="1" ht="27" customHeight="1">
      <c r="B706" s="50" t="s">
        <v>234</v>
      </c>
      <c r="C706" s="226"/>
      <c r="D706" s="226"/>
      <c r="E706" s="226"/>
      <c r="F706" s="226"/>
      <c r="G706" s="226"/>
      <c r="H706" s="226"/>
      <c r="I706" s="226"/>
      <c r="J706" s="230"/>
      <c r="K706" s="230"/>
      <c r="L706" s="230"/>
      <c r="M706" s="230"/>
    </row>
    <row r="707" spans="2:13" s="229" customFormat="1" ht="15.75" customHeight="1" thickBot="1">
      <c r="B707" s="581" t="s">
        <v>40</v>
      </c>
      <c r="C707" s="583" t="s">
        <v>41</v>
      </c>
      <c r="D707" s="116" t="s">
        <v>42</v>
      </c>
      <c r="E707" s="116"/>
      <c r="F707" s="116"/>
      <c r="G707" s="116" t="s">
        <v>43</v>
      </c>
      <c r="H707" s="116"/>
      <c r="I707" s="116"/>
      <c r="J707" s="116" t="s">
        <v>44</v>
      </c>
      <c r="K707" s="115"/>
      <c r="L707" s="74"/>
      <c r="M707" s="226"/>
    </row>
    <row r="708" spans="2:13" s="229" customFormat="1" ht="42" customHeight="1">
      <c r="B708" s="582"/>
      <c r="C708" s="584"/>
      <c r="D708" s="271" t="s">
        <v>310</v>
      </c>
      <c r="E708" s="272" t="s">
        <v>311</v>
      </c>
      <c r="F708" s="273" t="s">
        <v>255</v>
      </c>
      <c r="G708" s="271" t="s">
        <v>310</v>
      </c>
      <c r="H708" s="272" t="s">
        <v>311</v>
      </c>
      <c r="I708" s="273" t="s">
        <v>255</v>
      </c>
      <c r="J708" s="271" t="s">
        <v>310</v>
      </c>
      <c r="K708" s="272" t="s">
        <v>311</v>
      </c>
      <c r="L708" s="273" t="s">
        <v>255</v>
      </c>
      <c r="M708" s="226"/>
    </row>
    <row r="709" spans="2:13" s="229" customFormat="1" ht="15.75" customHeight="1">
      <c r="B709" s="71" t="s">
        <v>45</v>
      </c>
      <c r="C709" s="82" t="s">
        <v>45</v>
      </c>
      <c r="D709" s="331">
        <v>4.2</v>
      </c>
      <c r="E709" s="332">
        <v>4.2</v>
      </c>
      <c r="F709" s="294">
        <v>0</v>
      </c>
      <c r="G709" s="331">
        <v>3.2</v>
      </c>
      <c r="H709" s="332">
        <v>3.1</v>
      </c>
      <c r="I709" s="294">
        <v>-0.10000000000000009</v>
      </c>
      <c r="J709" s="308">
        <v>2.4</v>
      </c>
      <c r="K709" s="332">
        <v>2.4</v>
      </c>
      <c r="L709" s="294">
        <v>0</v>
      </c>
      <c r="M709" s="226"/>
    </row>
    <row r="710" spans="2:13" s="229" customFormat="1" ht="15.75" customHeight="1">
      <c r="B710" s="69" t="s">
        <v>46</v>
      </c>
      <c r="C710" s="78" t="s">
        <v>47</v>
      </c>
      <c r="D710" s="301">
        <v>3.5</v>
      </c>
      <c r="E710" s="302">
        <v>4</v>
      </c>
      <c r="F710" s="295">
        <v>0.5</v>
      </c>
      <c r="G710" s="301">
        <v>2.8</v>
      </c>
      <c r="H710" s="302">
        <v>3.3</v>
      </c>
      <c r="I710" s="295">
        <v>0.5</v>
      </c>
      <c r="J710" s="306">
        <v>2</v>
      </c>
      <c r="K710" s="302">
        <v>2.3</v>
      </c>
      <c r="L710" s="295">
        <v>0.2999999999999998</v>
      </c>
      <c r="M710" s="226"/>
    </row>
    <row r="711" spans="2:13" s="229" customFormat="1" ht="15.75" customHeight="1">
      <c r="B711" s="69"/>
      <c r="C711" s="78" t="s">
        <v>48</v>
      </c>
      <c r="D711" s="301">
        <v>3.3</v>
      </c>
      <c r="E711" s="302">
        <v>3.6</v>
      </c>
      <c r="F711" s="295">
        <v>0.30000000000000027</v>
      </c>
      <c r="G711" s="301">
        <v>3.1</v>
      </c>
      <c r="H711" s="302">
        <v>3.4</v>
      </c>
      <c r="I711" s="295">
        <v>0.2999999999999998</v>
      </c>
      <c r="J711" s="301">
        <v>2</v>
      </c>
      <c r="K711" s="302">
        <v>2</v>
      </c>
      <c r="L711" s="295">
        <v>0</v>
      </c>
      <c r="M711" s="226"/>
    </row>
    <row r="712" spans="2:17" s="229" customFormat="1" ht="15.75" customHeight="1">
      <c r="B712" s="69"/>
      <c r="C712" s="78" t="s">
        <v>49</v>
      </c>
      <c r="D712" s="301">
        <v>4.2</v>
      </c>
      <c r="E712" s="302">
        <v>3.7</v>
      </c>
      <c r="F712" s="295">
        <v>-0.5</v>
      </c>
      <c r="G712" s="301">
        <v>3.6</v>
      </c>
      <c r="H712" s="302">
        <v>3.1</v>
      </c>
      <c r="I712" s="295">
        <v>-0.5</v>
      </c>
      <c r="J712" s="301">
        <v>2</v>
      </c>
      <c r="K712" s="302">
        <v>2.3</v>
      </c>
      <c r="L712" s="295">
        <v>0.2999999999999998</v>
      </c>
      <c r="M712" s="226"/>
      <c r="N712" s="232"/>
      <c r="O712" s="232"/>
      <c r="P712" s="232"/>
      <c r="Q712" s="232"/>
    </row>
    <row r="713" spans="2:17" s="229" customFormat="1" ht="15.75" customHeight="1">
      <c r="B713" s="69"/>
      <c r="C713" s="78" t="s">
        <v>50</v>
      </c>
      <c r="D713" s="301">
        <v>3.6</v>
      </c>
      <c r="E713" s="302">
        <v>3.3</v>
      </c>
      <c r="F713" s="295">
        <v>-0.30000000000000027</v>
      </c>
      <c r="G713" s="301">
        <v>3.4</v>
      </c>
      <c r="H713" s="302">
        <v>3.3</v>
      </c>
      <c r="I713" s="295">
        <v>-0.10000000000000009</v>
      </c>
      <c r="J713" s="301">
        <v>2.7</v>
      </c>
      <c r="K713" s="302">
        <v>2.5</v>
      </c>
      <c r="L713" s="295">
        <v>-0.20000000000000018</v>
      </c>
      <c r="M713" s="226"/>
      <c r="N713" s="187"/>
      <c r="O713" s="187"/>
      <c r="P713" s="187"/>
      <c r="Q713" s="187"/>
    </row>
    <row r="714" spans="2:17" s="229" customFormat="1" ht="15.75" customHeight="1">
      <c r="B714" s="69"/>
      <c r="C714" s="78" t="s">
        <v>51</v>
      </c>
      <c r="D714" s="301">
        <v>3.9</v>
      </c>
      <c r="E714" s="302">
        <v>3.8</v>
      </c>
      <c r="F714" s="295">
        <v>-0.10000000000000009</v>
      </c>
      <c r="G714" s="301">
        <v>3</v>
      </c>
      <c r="H714" s="302">
        <v>3.3</v>
      </c>
      <c r="I714" s="295">
        <v>0.2999999999999998</v>
      </c>
      <c r="J714" s="301">
        <v>2</v>
      </c>
      <c r="K714" s="302">
        <v>2</v>
      </c>
      <c r="L714" s="295">
        <v>0</v>
      </c>
      <c r="M714" s="226"/>
      <c r="N714" s="187"/>
      <c r="O714" s="187"/>
      <c r="P714" s="187"/>
      <c r="Q714" s="187"/>
    </row>
    <row r="715" spans="2:17" s="229" customFormat="1" ht="15.75" customHeight="1">
      <c r="B715" s="71"/>
      <c r="C715" s="82" t="s">
        <v>52</v>
      </c>
      <c r="D715" s="301">
        <v>3.5</v>
      </c>
      <c r="E715" s="302">
        <v>3.8</v>
      </c>
      <c r="F715" s="295">
        <v>0.2999999999999998</v>
      </c>
      <c r="G715" s="301">
        <v>2.6</v>
      </c>
      <c r="H715" s="302">
        <v>2.2</v>
      </c>
      <c r="I715" s="295">
        <v>-0.3999999999999999</v>
      </c>
      <c r="J715" s="303">
        <v>2</v>
      </c>
      <c r="K715" s="302">
        <v>2</v>
      </c>
      <c r="L715" s="295">
        <v>0</v>
      </c>
      <c r="M715" s="226"/>
      <c r="N715" s="187"/>
      <c r="O715" s="187"/>
      <c r="P715" s="187"/>
      <c r="Q715" s="187"/>
    </row>
    <row r="716" spans="2:17" s="229" customFormat="1" ht="15.75" customHeight="1">
      <c r="B716" s="69" t="s">
        <v>53</v>
      </c>
      <c r="C716" s="78" t="s">
        <v>188</v>
      </c>
      <c r="D716" s="306">
        <v>3.8</v>
      </c>
      <c r="E716" s="307">
        <v>4</v>
      </c>
      <c r="F716" s="296">
        <v>0.20000000000000018</v>
      </c>
      <c r="G716" s="306">
        <v>3.2</v>
      </c>
      <c r="H716" s="307">
        <v>3.2</v>
      </c>
      <c r="I716" s="296">
        <v>0</v>
      </c>
      <c r="J716" s="306">
        <v>2</v>
      </c>
      <c r="K716" s="307">
        <v>2</v>
      </c>
      <c r="L716" s="296">
        <v>0</v>
      </c>
      <c r="M716" s="226"/>
      <c r="N716" s="232"/>
      <c r="O716" s="232"/>
      <c r="P716" s="232"/>
      <c r="Q716" s="232"/>
    </row>
    <row r="717" spans="2:17" s="229" customFormat="1" ht="15.75" customHeight="1">
      <c r="B717" s="69"/>
      <c r="C717" s="78" t="s">
        <v>54</v>
      </c>
      <c r="D717" s="301">
        <v>3.5</v>
      </c>
      <c r="E717" s="302">
        <v>3.3</v>
      </c>
      <c r="F717" s="295">
        <v>-0.20000000000000018</v>
      </c>
      <c r="G717" s="301">
        <v>3</v>
      </c>
      <c r="H717" s="302">
        <v>3.1</v>
      </c>
      <c r="I717" s="295">
        <v>0.10000000000000009</v>
      </c>
      <c r="J717" s="301">
        <v>2</v>
      </c>
      <c r="K717" s="302">
        <v>2</v>
      </c>
      <c r="L717" s="295">
        <v>0</v>
      </c>
      <c r="M717" s="226"/>
      <c r="N717" s="232"/>
      <c r="O717" s="232"/>
      <c r="P717" s="232"/>
      <c r="Q717" s="232"/>
    </row>
    <row r="718" spans="2:17" s="229" customFormat="1" ht="15.75" customHeight="1">
      <c r="B718" s="69"/>
      <c r="C718" s="78" t="s">
        <v>189</v>
      </c>
      <c r="D718" s="301">
        <v>3.7</v>
      </c>
      <c r="E718" s="302">
        <v>3.8</v>
      </c>
      <c r="F718" s="295">
        <v>0.09999999999999964</v>
      </c>
      <c r="G718" s="301">
        <v>3</v>
      </c>
      <c r="H718" s="302">
        <v>3</v>
      </c>
      <c r="I718" s="295">
        <v>0</v>
      </c>
      <c r="J718" s="301">
        <v>2</v>
      </c>
      <c r="K718" s="302">
        <v>2</v>
      </c>
      <c r="L718" s="295">
        <v>0</v>
      </c>
      <c r="M718" s="226"/>
      <c r="N718" s="232"/>
      <c r="O718" s="232"/>
      <c r="P718" s="232"/>
      <c r="Q718" s="232"/>
    </row>
    <row r="719" spans="2:17" s="229" customFormat="1" ht="15.75" customHeight="1">
      <c r="B719" s="69"/>
      <c r="C719" s="78" t="s">
        <v>190</v>
      </c>
      <c r="D719" s="301">
        <v>3.6</v>
      </c>
      <c r="E719" s="302">
        <v>3.2</v>
      </c>
      <c r="F719" s="295">
        <v>-0.3999999999999999</v>
      </c>
      <c r="G719" s="301">
        <v>3.4</v>
      </c>
      <c r="H719" s="302">
        <v>3.2</v>
      </c>
      <c r="I719" s="295">
        <v>-0.19999999999999973</v>
      </c>
      <c r="J719" s="301">
        <v>2.3</v>
      </c>
      <c r="K719" s="302">
        <v>2.3</v>
      </c>
      <c r="L719" s="295">
        <v>0</v>
      </c>
      <c r="M719" s="226"/>
      <c r="N719" s="232"/>
      <c r="O719" s="232"/>
      <c r="P719" s="232"/>
      <c r="Q719" s="232"/>
    </row>
    <row r="720" spans="2:17" s="229" customFormat="1" ht="15.75" customHeight="1">
      <c r="B720" s="69"/>
      <c r="C720" s="78" t="s">
        <v>191</v>
      </c>
      <c r="D720" s="301">
        <v>3.7</v>
      </c>
      <c r="E720" s="302">
        <v>3.3</v>
      </c>
      <c r="F720" s="295">
        <v>-0.40000000000000036</v>
      </c>
      <c r="G720" s="301">
        <v>2.7</v>
      </c>
      <c r="H720" s="302">
        <v>3</v>
      </c>
      <c r="I720" s="295">
        <v>0.2999999999999998</v>
      </c>
      <c r="J720" s="301">
        <v>2</v>
      </c>
      <c r="K720" s="302">
        <v>2</v>
      </c>
      <c r="L720" s="295">
        <v>0</v>
      </c>
      <c r="M720" s="226"/>
      <c r="N720" s="232"/>
      <c r="O720" s="232"/>
      <c r="P720" s="232"/>
      <c r="Q720" s="232"/>
    </row>
    <row r="721" spans="2:17" s="229" customFormat="1" ht="15.75" customHeight="1">
      <c r="B721" s="69"/>
      <c r="C721" s="78" t="s">
        <v>55</v>
      </c>
      <c r="D721" s="301">
        <v>3.9</v>
      </c>
      <c r="E721" s="302">
        <v>3.7</v>
      </c>
      <c r="F721" s="295">
        <v>-0.19999999999999973</v>
      </c>
      <c r="G721" s="301">
        <v>3.3</v>
      </c>
      <c r="H721" s="302">
        <v>3.2</v>
      </c>
      <c r="I721" s="295">
        <v>-0.09999999999999964</v>
      </c>
      <c r="J721" s="301">
        <v>2.6</v>
      </c>
      <c r="K721" s="302">
        <v>2.2</v>
      </c>
      <c r="L721" s="295">
        <v>-0.3999999999999999</v>
      </c>
      <c r="M721" s="226"/>
      <c r="N721" s="232"/>
      <c r="O721" s="232"/>
      <c r="P721" s="232"/>
      <c r="Q721" s="232"/>
    </row>
    <row r="722" spans="2:17" s="229" customFormat="1" ht="15.75" customHeight="1">
      <c r="B722" s="69"/>
      <c r="C722" s="78" t="s">
        <v>192</v>
      </c>
      <c r="D722" s="301">
        <v>3.8</v>
      </c>
      <c r="E722" s="302">
        <v>3.5</v>
      </c>
      <c r="F722" s="295">
        <v>-0.2999999999999998</v>
      </c>
      <c r="G722" s="301">
        <v>2.8</v>
      </c>
      <c r="H722" s="302">
        <v>3</v>
      </c>
      <c r="I722" s="295">
        <v>0.20000000000000018</v>
      </c>
      <c r="J722" s="301">
        <v>2</v>
      </c>
      <c r="K722" s="302">
        <v>2</v>
      </c>
      <c r="L722" s="295">
        <v>0</v>
      </c>
      <c r="M722" s="226"/>
      <c r="N722" s="232"/>
      <c r="O722" s="232"/>
      <c r="P722" s="232"/>
      <c r="Q722" s="232"/>
    </row>
    <row r="723" spans="2:17" s="229" customFormat="1" ht="15.75" customHeight="1">
      <c r="B723" s="69"/>
      <c r="C723" s="78" t="s">
        <v>56</v>
      </c>
      <c r="D723" s="301">
        <v>3.3</v>
      </c>
      <c r="E723" s="302">
        <v>3.4</v>
      </c>
      <c r="F723" s="295">
        <v>0.10000000000000009</v>
      </c>
      <c r="G723" s="301">
        <v>3</v>
      </c>
      <c r="H723" s="302">
        <v>2.9</v>
      </c>
      <c r="I723" s="295">
        <v>-0.10000000000000009</v>
      </c>
      <c r="J723" s="301">
        <v>2</v>
      </c>
      <c r="K723" s="302">
        <v>2.5</v>
      </c>
      <c r="L723" s="295">
        <v>0.5</v>
      </c>
      <c r="M723" s="226"/>
      <c r="N723" s="232"/>
      <c r="O723" s="232"/>
      <c r="P723" s="232"/>
      <c r="Q723" s="232"/>
    </row>
    <row r="724" spans="2:17" s="229" customFormat="1" ht="15.75" customHeight="1">
      <c r="B724" s="71"/>
      <c r="C724" s="82" t="s">
        <v>193</v>
      </c>
      <c r="D724" s="303">
        <v>3.6</v>
      </c>
      <c r="E724" s="304">
        <v>3.5</v>
      </c>
      <c r="F724" s="305">
        <v>-0.10000000000000009</v>
      </c>
      <c r="G724" s="303">
        <v>3</v>
      </c>
      <c r="H724" s="304">
        <v>2.7</v>
      </c>
      <c r="I724" s="305">
        <v>-0.2999999999999998</v>
      </c>
      <c r="J724" s="303">
        <v>2</v>
      </c>
      <c r="K724" s="304">
        <v>2.3</v>
      </c>
      <c r="L724" s="305">
        <v>0.2999999999999998</v>
      </c>
      <c r="M724" s="226"/>
      <c r="N724" s="187"/>
      <c r="O724" s="187"/>
      <c r="P724" s="187"/>
      <c r="Q724" s="188"/>
    </row>
    <row r="725" spans="2:17" s="229" customFormat="1" ht="15.75" customHeight="1">
      <c r="B725" s="69" t="s">
        <v>57</v>
      </c>
      <c r="C725" s="78" t="s">
        <v>58</v>
      </c>
      <c r="D725" s="306">
        <v>3.4</v>
      </c>
      <c r="E725" s="307">
        <v>3.5</v>
      </c>
      <c r="F725" s="296">
        <v>0.10000000000000009</v>
      </c>
      <c r="G725" s="306">
        <v>3</v>
      </c>
      <c r="H725" s="307">
        <v>2.9</v>
      </c>
      <c r="I725" s="296">
        <v>-0.10000000000000009</v>
      </c>
      <c r="J725" s="306">
        <v>2.3</v>
      </c>
      <c r="K725" s="307">
        <v>2.1</v>
      </c>
      <c r="L725" s="296">
        <v>-0.19999999999999973</v>
      </c>
      <c r="M725" s="226"/>
      <c r="N725" s="187"/>
      <c r="O725" s="187"/>
      <c r="P725" s="187"/>
      <c r="Q725" s="188"/>
    </row>
    <row r="726" spans="2:17" s="229" customFormat="1" ht="15.75" customHeight="1">
      <c r="B726" s="69"/>
      <c r="C726" s="78" t="s">
        <v>59</v>
      </c>
      <c r="D726" s="301">
        <v>3.6</v>
      </c>
      <c r="E726" s="302">
        <v>3.5</v>
      </c>
      <c r="F726" s="295">
        <v>-0.10000000000000009</v>
      </c>
      <c r="G726" s="301">
        <v>3.1</v>
      </c>
      <c r="H726" s="302">
        <v>3.1</v>
      </c>
      <c r="I726" s="295">
        <v>0</v>
      </c>
      <c r="J726" s="301">
        <v>2</v>
      </c>
      <c r="K726" s="302">
        <v>2</v>
      </c>
      <c r="L726" s="295">
        <v>0</v>
      </c>
      <c r="M726" s="226"/>
      <c r="N726" s="187"/>
      <c r="O726" s="187"/>
      <c r="P726" s="187"/>
      <c r="Q726" s="188"/>
    </row>
    <row r="727" spans="2:13" s="229" customFormat="1" ht="15.75" customHeight="1">
      <c r="B727" s="71"/>
      <c r="C727" s="82" t="s">
        <v>60</v>
      </c>
      <c r="D727" s="303">
        <v>3.6</v>
      </c>
      <c r="E727" s="304">
        <v>3.6</v>
      </c>
      <c r="F727" s="305">
        <v>0</v>
      </c>
      <c r="G727" s="303">
        <v>3.5</v>
      </c>
      <c r="H727" s="304">
        <v>3.3</v>
      </c>
      <c r="I727" s="305">
        <v>-0.20000000000000018</v>
      </c>
      <c r="J727" s="303">
        <v>3</v>
      </c>
      <c r="K727" s="304">
        <v>2.6</v>
      </c>
      <c r="L727" s="305">
        <v>-0.3999999999999999</v>
      </c>
      <c r="M727" s="226"/>
    </row>
    <row r="728" spans="2:13" s="229" customFormat="1" ht="15.75" customHeight="1">
      <c r="B728" s="69" t="s">
        <v>61</v>
      </c>
      <c r="C728" s="78" t="s">
        <v>62</v>
      </c>
      <c r="D728" s="306">
        <v>3.6</v>
      </c>
      <c r="E728" s="307">
        <v>3.8</v>
      </c>
      <c r="F728" s="296">
        <v>0.19999999999999973</v>
      </c>
      <c r="G728" s="306">
        <v>3.3</v>
      </c>
      <c r="H728" s="307">
        <v>3.4</v>
      </c>
      <c r="I728" s="296">
        <v>0.10000000000000009</v>
      </c>
      <c r="J728" s="306">
        <v>2.3</v>
      </c>
      <c r="K728" s="307">
        <v>2</v>
      </c>
      <c r="L728" s="296">
        <v>-0.2999999999999998</v>
      </c>
      <c r="M728" s="226"/>
    </row>
    <row r="729" spans="2:13" s="229" customFormat="1" ht="15.75" customHeight="1">
      <c r="B729" s="69"/>
      <c r="C729" s="78" t="s">
        <v>63</v>
      </c>
      <c r="D729" s="301">
        <v>3.8</v>
      </c>
      <c r="E729" s="302">
        <v>3.4</v>
      </c>
      <c r="F729" s="295">
        <v>-0.3999999999999999</v>
      </c>
      <c r="G729" s="301">
        <v>2.8</v>
      </c>
      <c r="H729" s="302">
        <v>2.8</v>
      </c>
      <c r="I729" s="295">
        <v>0</v>
      </c>
      <c r="J729" s="301">
        <v>2.5</v>
      </c>
      <c r="K729" s="302">
        <v>2</v>
      </c>
      <c r="L729" s="295">
        <v>-0.5</v>
      </c>
      <c r="M729" s="226"/>
    </row>
    <row r="730" spans="2:13" s="229" customFormat="1" ht="15.75" customHeight="1">
      <c r="B730" s="69"/>
      <c r="C730" s="78" t="s">
        <v>64</v>
      </c>
      <c r="D730" s="301">
        <v>3.9</v>
      </c>
      <c r="E730" s="302">
        <v>3.9</v>
      </c>
      <c r="F730" s="295">
        <v>0</v>
      </c>
      <c r="G730" s="301">
        <v>3.2</v>
      </c>
      <c r="H730" s="302">
        <v>3.1</v>
      </c>
      <c r="I730" s="295">
        <v>-0.10000000000000009</v>
      </c>
      <c r="J730" s="301">
        <v>2</v>
      </c>
      <c r="K730" s="302">
        <v>2.7</v>
      </c>
      <c r="L730" s="295">
        <v>0.7000000000000002</v>
      </c>
      <c r="M730" s="226"/>
    </row>
    <row r="731" spans="2:13" s="229" customFormat="1" ht="15.75" customHeight="1">
      <c r="B731" s="71"/>
      <c r="C731" s="82" t="s">
        <v>65</v>
      </c>
      <c r="D731" s="303">
        <v>3.1</v>
      </c>
      <c r="E731" s="304">
        <v>3.4</v>
      </c>
      <c r="F731" s="305">
        <v>0.2999999999999998</v>
      </c>
      <c r="G731" s="303">
        <v>3</v>
      </c>
      <c r="H731" s="304">
        <v>3</v>
      </c>
      <c r="I731" s="305">
        <v>0</v>
      </c>
      <c r="J731" s="303">
        <v>2</v>
      </c>
      <c r="K731" s="304">
        <v>1.5</v>
      </c>
      <c r="L731" s="305">
        <v>-0.5</v>
      </c>
      <c r="M731" s="226"/>
    </row>
    <row r="732" spans="2:13" s="229" customFormat="1" ht="15.75" customHeight="1">
      <c r="B732" s="69" t="s">
        <v>66</v>
      </c>
      <c r="C732" s="78" t="s">
        <v>67</v>
      </c>
      <c r="D732" s="306">
        <v>3.7</v>
      </c>
      <c r="E732" s="307">
        <v>3.5</v>
      </c>
      <c r="F732" s="296">
        <v>-0.20000000000000018</v>
      </c>
      <c r="G732" s="306">
        <v>3</v>
      </c>
      <c r="H732" s="307">
        <v>3.3</v>
      </c>
      <c r="I732" s="296">
        <v>0.2999999999999998</v>
      </c>
      <c r="J732" s="306">
        <v>2</v>
      </c>
      <c r="K732" s="307">
        <v>2.5</v>
      </c>
      <c r="L732" s="296">
        <v>0.5</v>
      </c>
      <c r="M732" s="226"/>
    </row>
    <row r="733" spans="2:13" s="229" customFormat="1" ht="15.75" customHeight="1">
      <c r="B733" s="69"/>
      <c r="C733" s="78" t="s">
        <v>68</v>
      </c>
      <c r="D733" s="301">
        <v>3</v>
      </c>
      <c r="E733" s="302">
        <v>3.3</v>
      </c>
      <c r="F733" s="295">
        <v>0.2999999999999998</v>
      </c>
      <c r="G733" s="301">
        <v>3.5</v>
      </c>
      <c r="H733" s="302">
        <v>2.5</v>
      </c>
      <c r="I733" s="295">
        <v>-1</v>
      </c>
      <c r="J733" s="301" t="s">
        <v>27</v>
      </c>
      <c r="K733" s="302">
        <v>2</v>
      </c>
      <c r="L733" s="295" t="s">
        <v>27</v>
      </c>
      <c r="M733" s="226"/>
    </row>
    <row r="734" spans="2:13" s="229" customFormat="1" ht="15.75" customHeight="1">
      <c r="B734" s="69"/>
      <c r="C734" s="78" t="s">
        <v>69</v>
      </c>
      <c r="D734" s="301">
        <v>3.3</v>
      </c>
      <c r="E734" s="302">
        <v>3.5</v>
      </c>
      <c r="F734" s="295">
        <v>0.20000000000000018</v>
      </c>
      <c r="G734" s="301">
        <v>3</v>
      </c>
      <c r="H734" s="302">
        <v>3</v>
      </c>
      <c r="I734" s="295">
        <v>0</v>
      </c>
      <c r="J734" s="301">
        <v>2</v>
      </c>
      <c r="K734" s="302">
        <v>2</v>
      </c>
      <c r="L734" s="295">
        <v>0</v>
      </c>
      <c r="M734" s="226"/>
    </row>
    <row r="735" spans="2:13" s="229" customFormat="1" ht="15.75" customHeight="1">
      <c r="B735" s="69"/>
      <c r="C735" s="78" t="s">
        <v>70</v>
      </c>
      <c r="D735" s="301">
        <v>3.5</v>
      </c>
      <c r="E735" s="302">
        <v>3.6</v>
      </c>
      <c r="F735" s="295">
        <v>0.10000000000000009</v>
      </c>
      <c r="G735" s="301">
        <v>3</v>
      </c>
      <c r="H735" s="302">
        <v>3</v>
      </c>
      <c r="I735" s="295">
        <v>0</v>
      </c>
      <c r="J735" s="301">
        <v>2.3</v>
      </c>
      <c r="K735" s="302">
        <v>2</v>
      </c>
      <c r="L735" s="295">
        <v>-0.2999999999999998</v>
      </c>
      <c r="M735" s="226"/>
    </row>
    <row r="736" spans="2:13" s="229" customFormat="1" ht="15.75" customHeight="1">
      <c r="B736" s="69"/>
      <c r="C736" s="78" t="s">
        <v>71</v>
      </c>
      <c r="D736" s="301">
        <v>3.7</v>
      </c>
      <c r="E736" s="302">
        <v>3.9</v>
      </c>
      <c r="F736" s="295">
        <v>0.19999999999999973</v>
      </c>
      <c r="G736" s="301">
        <v>3.1</v>
      </c>
      <c r="H736" s="302">
        <v>3</v>
      </c>
      <c r="I736" s="295">
        <v>-0.10000000000000009</v>
      </c>
      <c r="J736" s="301" t="s">
        <v>27</v>
      </c>
      <c r="K736" s="302">
        <v>2</v>
      </c>
      <c r="L736" s="295" t="s">
        <v>27</v>
      </c>
      <c r="M736" s="226"/>
    </row>
    <row r="737" spans="2:13" s="229" customFormat="1" ht="15.75" customHeight="1">
      <c r="B737" s="69"/>
      <c r="C737" s="78" t="s">
        <v>72</v>
      </c>
      <c r="D737" s="301">
        <v>3.5</v>
      </c>
      <c r="E737" s="302">
        <v>3.3</v>
      </c>
      <c r="F737" s="295">
        <v>-0.20000000000000018</v>
      </c>
      <c r="G737" s="301">
        <v>3</v>
      </c>
      <c r="H737" s="302">
        <v>2.7</v>
      </c>
      <c r="I737" s="295">
        <v>-0.2999999999999998</v>
      </c>
      <c r="J737" s="301" t="s">
        <v>27</v>
      </c>
      <c r="K737" s="302">
        <v>2</v>
      </c>
      <c r="L737" s="295" t="s">
        <v>27</v>
      </c>
      <c r="M737" s="226"/>
    </row>
    <row r="738" spans="2:13" s="229" customFormat="1" ht="15.75" customHeight="1">
      <c r="B738" s="71"/>
      <c r="C738" s="82" t="s">
        <v>73</v>
      </c>
      <c r="D738" s="303">
        <v>3.1</v>
      </c>
      <c r="E738" s="304">
        <v>3.2</v>
      </c>
      <c r="F738" s="305">
        <v>0.10000000000000009</v>
      </c>
      <c r="G738" s="303">
        <v>2.9</v>
      </c>
      <c r="H738" s="304">
        <v>2.8</v>
      </c>
      <c r="I738" s="305">
        <v>-0.10000000000000009</v>
      </c>
      <c r="J738" s="303">
        <v>1.7</v>
      </c>
      <c r="K738" s="304">
        <v>2</v>
      </c>
      <c r="L738" s="305">
        <v>0.30000000000000004</v>
      </c>
      <c r="M738" s="226"/>
    </row>
    <row r="739" spans="2:13" s="229" customFormat="1" ht="15.75" customHeight="1">
      <c r="B739" s="69" t="s">
        <v>74</v>
      </c>
      <c r="C739" s="78" t="s">
        <v>75</v>
      </c>
      <c r="D739" s="306">
        <v>5</v>
      </c>
      <c r="E739" s="307">
        <v>3.7</v>
      </c>
      <c r="F739" s="296">
        <v>-1.2999999999999998</v>
      </c>
      <c r="G739" s="306">
        <v>3</v>
      </c>
      <c r="H739" s="307">
        <v>3</v>
      </c>
      <c r="I739" s="296">
        <v>0</v>
      </c>
      <c r="J739" s="306" t="s">
        <v>27</v>
      </c>
      <c r="K739" s="307" t="s">
        <v>27</v>
      </c>
      <c r="L739" s="296" t="s">
        <v>27</v>
      </c>
      <c r="M739" s="226"/>
    </row>
    <row r="740" spans="2:13" s="229" customFormat="1" ht="15.75" customHeight="1">
      <c r="B740" s="69"/>
      <c r="C740" s="78" t="s">
        <v>76</v>
      </c>
      <c r="D740" s="301">
        <v>3.4</v>
      </c>
      <c r="E740" s="302">
        <v>3.4</v>
      </c>
      <c r="F740" s="295">
        <v>0</v>
      </c>
      <c r="G740" s="301">
        <v>3.7</v>
      </c>
      <c r="H740" s="302">
        <v>2.9</v>
      </c>
      <c r="I740" s="295">
        <v>-0.8000000000000003</v>
      </c>
      <c r="J740" s="301">
        <v>2.7</v>
      </c>
      <c r="K740" s="302">
        <v>2</v>
      </c>
      <c r="L740" s="295">
        <v>-0.7000000000000002</v>
      </c>
      <c r="M740" s="226"/>
    </row>
    <row r="741" spans="2:13" s="229" customFormat="1" ht="15.75" customHeight="1">
      <c r="B741" s="69"/>
      <c r="C741" s="78" t="s">
        <v>77</v>
      </c>
      <c r="D741" s="301">
        <v>4</v>
      </c>
      <c r="E741" s="302">
        <v>3.8</v>
      </c>
      <c r="F741" s="295">
        <v>-0.20000000000000018</v>
      </c>
      <c r="G741" s="301">
        <v>3</v>
      </c>
      <c r="H741" s="302">
        <v>2.7</v>
      </c>
      <c r="I741" s="295">
        <v>-0.2999999999999998</v>
      </c>
      <c r="J741" s="301">
        <v>2</v>
      </c>
      <c r="K741" s="302">
        <v>1.8</v>
      </c>
      <c r="L741" s="295">
        <v>-0.19999999999999996</v>
      </c>
      <c r="M741" s="226"/>
    </row>
    <row r="742" spans="2:13" s="229" customFormat="1" ht="15.75" customHeight="1">
      <c r="B742" s="69"/>
      <c r="C742" s="78" t="s">
        <v>78</v>
      </c>
      <c r="D742" s="301">
        <v>3.6</v>
      </c>
      <c r="E742" s="302">
        <v>3.7</v>
      </c>
      <c r="F742" s="295">
        <v>0.10000000000000009</v>
      </c>
      <c r="G742" s="301">
        <v>3.1</v>
      </c>
      <c r="H742" s="302">
        <v>3.4</v>
      </c>
      <c r="I742" s="295">
        <v>0.2999999999999998</v>
      </c>
      <c r="J742" s="301">
        <v>2.1</v>
      </c>
      <c r="K742" s="302">
        <v>2.3</v>
      </c>
      <c r="L742" s="295">
        <v>0.19999999999999973</v>
      </c>
      <c r="M742" s="226"/>
    </row>
    <row r="743" spans="2:13" s="229" customFormat="1" ht="15.75" customHeight="1">
      <c r="B743" s="71"/>
      <c r="C743" s="82" t="s">
        <v>79</v>
      </c>
      <c r="D743" s="303">
        <v>3.8</v>
      </c>
      <c r="E743" s="304">
        <v>3.3</v>
      </c>
      <c r="F743" s="305">
        <v>-0.5</v>
      </c>
      <c r="G743" s="303">
        <v>3</v>
      </c>
      <c r="H743" s="304">
        <v>2.9</v>
      </c>
      <c r="I743" s="305">
        <v>-0.10000000000000009</v>
      </c>
      <c r="J743" s="303">
        <v>2</v>
      </c>
      <c r="K743" s="304">
        <v>2</v>
      </c>
      <c r="L743" s="305">
        <v>0</v>
      </c>
      <c r="M743" s="226"/>
    </row>
    <row r="744" spans="2:13" s="229" customFormat="1" ht="15.75" customHeight="1">
      <c r="B744" s="69" t="s">
        <v>80</v>
      </c>
      <c r="C744" s="78" t="s">
        <v>81</v>
      </c>
      <c r="D744" s="306">
        <v>3</v>
      </c>
      <c r="E744" s="307">
        <v>3</v>
      </c>
      <c r="F744" s="296">
        <v>0</v>
      </c>
      <c r="G744" s="306">
        <v>3</v>
      </c>
      <c r="H744" s="307">
        <v>3</v>
      </c>
      <c r="I744" s="296">
        <v>0</v>
      </c>
      <c r="J744" s="306">
        <v>2</v>
      </c>
      <c r="K744" s="307">
        <v>2</v>
      </c>
      <c r="L744" s="296">
        <v>0</v>
      </c>
      <c r="M744" s="226"/>
    </row>
    <row r="745" spans="2:13" s="229" customFormat="1" ht="15.75" customHeight="1">
      <c r="B745" s="69"/>
      <c r="C745" s="78" t="s">
        <v>82</v>
      </c>
      <c r="D745" s="301">
        <v>3.6</v>
      </c>
      <c r="E745" s="302">
        <v>4</v>
      </c>
      <c r="F745" s="295">
        <v>0.3999999999999999</v>
      </c>
      <c r="G745" s="301">
        <v>3</v>
      </c>
      <c r="H745" s="302">
        <v>3</v>
      </c>
      <c r="I745" s="295">
        <v>0</v>
      </c>
      <c r="J745" s="301">
        <v>2</v>
      </c>
      <c r="K745" s="302" t="s">
        <v>27</v>
      </c>
      <c r="L745" s="295" t="s">
        <v>27</v>
      </c>
      <c r="M745" s="226"/>
    </row>
    <row r="746" spans="2:13" s="229" customFormat="1" ht="15.75" customHeight="1">
      <c r="B746" s="69"/>
      <c r="C746" s="78" t="s">
        <v>83</v>
      </c>
      <c r="D746" s="301">
        <v>3.7</v>
      </c>
      <c r="E746" s="302">
        <v>3.3</v>
      </c>
      <c r="F746" s="295">
        <v>-0.40000000000000036</v>
      </c>
      <c r="G746" s="301">
        <v>3</v>
      </c>
      <c r="H746" s="302">
        <v>3</v>
      </c>
      <c r="I746" s="295">
        <v>0</v>
      </c>
      <c r="J746" s="301">
        <v>2</v>
      </c>
      <c r="K746" s="302">
        <v>2</v>
      </c>
      <c r="L746" s="295">
        <v>0</v>
      </c>
      <c r="M746" s="226"/>
    </row>
    <row r="747" spans="2:13" s="229" customFormat="1" ht="15.75" customHeight="1">
      <c r="B747" s="71"/>
      <c r="C747" s="82" t="s">
        <v>84</v>
      </c>
      <c r="D747" s="303">
        <v>3.8</v>
      </c>
      <c r="E747" s="304">
        <v>3.6</v>
      </c>
      <c r="F747" s="305">
        <v>-0.19999999999999973</v>
      </c>
      <c r="G747" s="303">
        <v>2.8</v>
      </c>
      <c r="H747" s="304">
        <v>3</v>
      </c>
      <c r="I747" s="305">
        <v>0.20000000000000018</v>
      </c>
      <c r="J747" s="303">
        <v>2</v>
      </c>
      <c r="K747" s="304">
        <v>2</v>
      </c>
      <c r="L747" s="305">
        <v>0</v>
      </c>
      <c r="M747" s="226"/>
    </row>
    <row r="748" spans="2:13" s="229" customFormat="1" ht="15.75" customHeight="1">
      <c r="B748" s="69" t="s">
        <v>85</v>
      </c>
      <c r="C748" s="78" t="s">
        <v>86</v>
      </c>
      <c r="D748" s="301">
        <v>3.4</v>
      </c>
      <c r="E748" s="302">
        <v>3.4</v>
      </c>
      <c r="F748" s="295">
        <v>0</v>
      </c>
      <c r="G748" s="301">
        <v>3.1</v>
      </c>
      <c r="H748" s="302">
        <v>3.1</v>
      </c>
      <c r="I748" s="295">
        <v>0</v>
      </c>
      <c r="J748" s="301">
        <v>2</v>
      </c>
      <c r="K748" s="302">
        <v>2</v>
      </c>
      <c r="L748" s="295">
        <v>0</v>
      </c>
      <c r="M748" s="226"/>
    </row>
    <row r="749" spans="2:13" s="229" customFormat="1" ht="15.75" customHeight="1">
      <c r="B749" s="69"/>
      <c r="C749" s="78" t="s">
        <v>194</v>
      </c>
      <c r="D749" s="301">
        <v>3.6</v>
      </c>
      <c r="E749" s="302">
        <v>3.2</v>
      </c>
      <c r="F749" s="295">
        <v>-0.3999999999999999</v>
      </c>
      <c r="G749" s="301">
        <v>3.3</v>
      </c>
      <c r="H749" s="302">
        <v>2.6</v>
      </c>
      <c r="I749" s="295">
        <v>-0.6999999999999997</v>
      </c>
      <c r="J749" s="301">
        <v>2</v>
      </c>
      <c r="K749" s="302" t="s">
        <v>27</v>
      </c>
      <c r="L749" s="295" t="s">
        <v>27</v>
      </c>
      <c r="M749" s="226"/>
    </row>
    <row r="750" spans="2:13" s="229" customFormat="1" ht="15.75" customHeight="1">
      <c r="B750" s="69"/>
      <c r="C750" s="78" t="s">
        <v>195</v>
      </c>
      <c r="D750" s="301">
        <v>4</v>
      </c>
      <c r="E750" s="302">
        <v>3.7</v>
      </c>
      <c r="F750" s="295">
        <v>-0.2999999999999998</v>
      </c>
      <c r="G750" s="301">
        <v>3.5</v>
      </c>
      <c r="H750" s="302">
        <v>2.3</v>
      </c>
      <c r="I750" s="295">
        <v>-1.2000000000000002</v>
      </c>
      <c r="J750" s="301">
        <v>2.5</v>
      </c>
      <c r="K750" s="302">
        <v>2</v>
      </c>
      <c r="L750" s="295">
        <v>-0.5</v>
      </c>
      <c r="M750" s="226"/>
    </row>
    <row r="751" spans="2:13" s="229" customFormat="1" ht="15.75" customHeight="1">
      <c r="B751" s="69"/>
      <c r="C751" s="78" t="s">
        <v>196</v>
      </c>
      <c r="D751" s="301">
        <v>3.8</v>
      </c>
      <c r="E751" s="302">
        <v>3.6</v>
      </c>
      <c r="F751" s="295">
        <v>-0.19999999999999973</v>
      </c>
      <c r="G751" s="301">
        <v>3.4</v>
      </c>
      <c r="H751" s="302">
        <v>3.2</v>
      </c>
      <c r="I751" s="295">
        <v>-0.19999999999999973</v>
      </c>
      <c r="J751" s="301" t="s">
        <v>27</v>
      </c>
      <c r="K751" s="302">
        <v>2</v>
      </c>
      <c r="L751" s="295" t="s">
        <v>27</v>
      </c>
      <c r="M751" s="226"/>
    </row>
    <row r="752" spans="2:13" s="229" customFormat="1" ht="15.75" customHeight="1">
      <c r="B752" s="69"/>
      <c r="C752" s="78" t="s">
        <v>197</v>
      </c>
      <c r="D752" s="301">
        <v>3.3</v>
      </c>
      <c r="E752" s="302">
        <v>3.5</v>
      </c>
      <c r="F752" s="295">
        <v>0.20000000000000018</v>
      </c>
      <c r="G752" s="301">
        <v>3</v>
      </c>
      <c r="H752" s="302">
        <v>3</v>
      </c>
      <c r="I752" s="295">
        <v>0</v>
      </c>
      <c r="J752" s="301">
        <v>2</v>
      </c>
      <c r="K752" s="302">
        <v>2</v>
      </c>
      <c r="L752" s="295">
        <v>0</v>
      </c>
      <c r="M752" s="226"/>
    </row>
    <row r="753" spans="2:13" s="229" customFormat="1" ht="15.75" customHeight="1">
      <c r="B753" s="69"/>
      <c r="C753" s="78" t="s">
        <v>87</v>
      </c>
      <c r="D753" s="301">
        <v>3.8</v>
      </c>
      <c r="E753" s="302">
        <v>3.8</v>
      </c>
      <c r="F753" s="295">
        <v>0</v>
      </c>
      <c r="G753" s="301">
        <v>3.2</v>
      </c>
      <c r="H753" s="302">
        <v>3.4</v>
      </c>
      <c r="I753" s="295">
        <v>0.19999999999999973</v>
      </c>
      <c r="J753" s="301">
        <v>2</v>
      </c>
      <c r="K753" s="302">
        <v>2.5</v>
      </c>
      <c r="L753" s="295">
        <v>0.5</v>
      </c>
      <c r="M753" s="226"/>
    </row>
    <row r="754" spans="2:13" s="229" customFormat="1" ht="15.75" customHeight="1">
      <c r="B754" s="69"/>
      <c r="C754" s="78" t="s">
        <v>198</v>
      </c>
      <c r="D754" s="301">
        <v>3.7</v>
      </c>
      <c r="E754" s="302">
        <v>3.5</v>
      </c>
      <c r="F754" s="295">
        <v>-0.20000000000000018</v>
      </c>
      <c r="G754" s="301">
        <v>3.2</v>
      </c>
      <c r="H754" s="302">
        <v>3.3</v>
      </c>
      <c r="I754" s="295">
        <v>0.09999999999999964</v>
      </c>
      <c r="J754" s="301">
        <v>2.5</v>
      </c>
      <c r="K754" s="302">
        <v>2</v>
      </c>
      <c r="L754" s="295">
        <v>-0.5</v>
      </c>
      <c r="M754" s="226"/>
    </row>
    <row r="755" spans="2:13" s="229" customFormat="1" ht="15.75" customHeight="1" thickBot="1">
      <c r="B755" s="71"/>
      <c r="C755" s="82" t="s">
        <v>88</v>
      </c>
      <c r="D755" s="303">
        <v>3.3</v>
      </c>
      <c r="E755" s="333">
        <v>3.5</v>
      </c>
      <c r="F755" s="305">
        <v>0.20000000000000018</v>
      </c>
      <c r="G755" s="303">
        <v>3.3</v>
      </c>
      <c r="H755" s="333">
        <v>3</v>
      </c>
      <c r="I755" s="305">
        <v>-0.2999999999999998</v>
      </c>
      <c r="J755" s="303">
        <v>2.5</v>
      </c>
      <c r="K755" s="333">
        <v>2</v>
      </c>
      <c r="L755" s="305">
        <v>-0.5</v>
      </c>
      <c r="M755" s="226"/>
    </row>
    <row r="756" spans="2:13" s="229" customFormat="1" ht="15.75" customHeight="1" thickBot="1">
      <c r="B756" s="24"/>
      <c r="C756" s="24"/>
      <c r="D756" s="23"/>
      <c r="E756" s="23"/>
      <c r="F756" s="23"/>
      <c r="G756" s="23"/>
      <c r="H756" s="23"/>
      <c r="I756" s="23"/>
      <c r="J756" s="23"/>
      <c r="K756" s="23"/>
      <c r="L756" s="23"/>
      <c r="M756" s="226"/>
    </row>
    <row r="757" spans="2:13" s="229" customFormat="1" ht="15.75" customHeight="1">
      <c r="B757" s="342" t="s">
        <v>256</v>
      </c>
      <c r="C757" s="279"/>
      <c r="D757" s="338">
        <v>3.7</v>
      </c>
      <c r="E757" s="339">
        <v>3.65</v>
      </c>
      <c r="F757" s="340">
        <v>-0.05</v>
      </c>
      <c r="G757" s="338">
        <v>3.15</v>
      </c>
      <c r="H757" s="339">
        <v>3.04</v>
      </c>
      <c r="I757" s="340">
        <v>-0.11</v>
      </c>
      <c r="J757" s="338">
        <v>2.23</v>
      </c>
      <c r="K757" s="339">
        <v>2.19</v>
      </c>
      <c r="L757" s="340">
        <v>-0.04</v>
      </c>
      <c r="M757" s="226"/>
    </row>
    <row r="758" spans="2:13" s="56" customFormat="1" ht="15.75" customHeight="1" thickBot="1">
      <c r="B758" s="347" t="s">
        <v>292</v>
      </c>
      <c r="C758" s="348"/>
      <c r="D758" s="287">
        <v>3.76</v>
      </c>
      <c r="E758" s="288">
        <v>3.71</v>
      </c>
      <c r="F758" s="312">
        <v>-0.04999999999999982</v>
      </c>
      <c r="G758" s="300">
        <v>3.23</v>
      </c>
      <c r="H758" s="288">
        <v>2.95</v>
      </c>
      <c r="I758" s="313">
        <v>-0.2799999999999998</v>
      </c>
      <c r="J758" s="287">
        <v>2</v>
      </c>
      <c r="K758" s="288">
        <v>2.2</v>
      </c>
      <c r="L758" s="289">
        <v>0.20000000000000018</v>
      </c>
      <c r="M758" s="58"/>
    </row>
    <row r="759" spans="2:13" s="56" customFormat="1" ht="13.5" customHeight="1">
      <c r="B759" s="59"/>
      <c r="C759" s="59"/>
      <c r="D759" s="217"/>
      <c r="E759" s="217"/>
      <c r="F759" s="337"/>
      <c r="G759" s="217"/>
      <c r="H759" s="217"/>
      <c r="I759" s="337"/>
      <c r="J759" s="217"/>
      <c r="K759" s="217"/>
      <c r="L759" s="217"/>
      <c r="M759" s="58"/>
    </row>
    <row r="760" spans="2:13" s="56" customFormat="1" ht="13.5" customHeight="1">
      <c r="B760" s="58" t="s">
        <v>293</v>
      </c>
      <c r="C760" s="59"/>
      <c r="D760" s="217"/>
      <c r="E760" s="217"/>
      <c r="F760" s="337"/>
      <c r="G760" s="217"/>
      <c r="H760" s="217"/>
      <c r="I760" s="337"/>
      <c r="J760" s="217"/>
      <c r="K760" s="217"/>
      <c r="L760" s="217"/>
      <c r="M760" s="58"/>
    </row>
    <row r="761" spans="2:13" s="229" customFormat="1" ht="15.75" customHeight="1">
      <c r="B761" s="24"/>
      <c r="C761" s="24"/>
      <c r="D761" s="23"/>
      <c r="E761" s="23"/>
      <c r="F761" s="23"/>
      <c r="G761" s="23"/>
      <c r="H761" s="23"/>
      <c r="I761" s="23"/>
      <c r="J761" s="23"/>
      <c r="K761" s="23"/>
      <c r="L761" s="23"/>
      <c r="M761" s="226"/>
    </row>
    <row r="762" spans="2:13" s="229" customFormat="1" ht="15.75" customHeight="1">
      <c r="B762" s="22" t="s">
        <v>93</v>
      </c>
      <c r="C762" s="22"/>
      <c r="D762" s="23"/>
      <c r="E762" s="23"/>
      <c r="F762" s="23"/>
      <c r="G762" s="23"/>
      <c r="H762" s="23"/>
      <c r="I762" s="23"/>
      <c r="J762" s="23"/>
      <c r="K762" s="23"/>
      <c r="L762" s="23"/>
      <c r="M762" s="226"/>
    </row>
    <row r="763" spans="2:13" s="229" customFormat="1" ht="15.75" customHeight="1" thickBot="1">
      <c r="B763" s="585" t="s">
        <v>94</v>
      </c>
      <c r="C763" s="586"/>
      <c r="D763" s="578" t="s">
        <v>42</v>
      </c>
      <c r="E763" s="579"/>
      <c r="F763" s="580"/>
      <c r="G763" s="578" t="s">
        <v>43</v>
      </c>
      <c r="H763" s="579"/>
      <c r="I763" s="580"/>
      <c r="J763" s="578" t="s">
        <v>44</v>
      </c>
      <c r="K763" s="579"/>
      <c r="L763" s="580"/>
      <c r="M763" s="226"/>
    </row>
    <row r="764" spans="2:13" s="229" customFormat="1" ht="42" customHeight="1">
      <c r="B764" s="587"/>
      <c r="C764" s="588"/>
      <c r="D764" s="271" t="s">
        <v>310</v>
      </c>
      <c r="E764" s="272" t="s">
        <v>311</v>
      </c>
      <c r="F764" s="273" t="s">
        <v>255</v>
      </c>
      <c r="G764" s="271" t="s">
        <v>310</v>
      </c>
      <c r="H764" s="272" t="s">
        <v>311</v>
      </c>
      <c r="I764" s="273" t="s">
        <v>255</v>
      </c>
      <c r="J764" s="271" t="s">
        <v>310</v>
      </c>
      <c r="K764" s="272" t="s">
        <v>311</v>
      </c>
      <c r="L764" s="273" t="s">
        <v>255</v>
      </c>
      <c r="M764" s="226"/>
    </row>
    <row r="765" spans="2:13" s="229" customFormat="1" ht="15.75" customHeight="1">
      <c r="B765" s="275" t="s">
        <v>45</v>
      </c>
      <c r="C765" s="276" t="s">
        <v>95</v>
      </c>
      <c r="D765" s="319">
        <v>4.2</v>
      </c>
      <c r="E765" s="320">
        <v>4.2</v>
      </c>
      <c r="F765" s="321">
        <v>0</v>
      </c>
      <c r="G765" s="322">
        <v>3.2</v>
      </c>
      <c r="H765" s="320">
        <v>3.1</v>
      </c>
      <c r="I765" s="296">
        <v>-0.10000000000000009</v>
      </c>
      <c r="J765" s="321">
        <v>2.4</v>
      </c>
      <c r="K765" s="307">
        <v>2.4</v>
      </c>
      <c r="L765" s="296">
        <v>0</v>
      </c>
      <c r="M765" s="226"/>
    </row>
    <row r="766" spans="2:13" s="229" customFormat="1" ht="15.75" customHeight="1">
      <c r="B766" s="69" t="s">
        <v>46</v>
      </c>
      <c r="C766" s="70" t="s">
        <v>96</v>
      </c>
      <c r="D766" s="323">
        <v>3.7</v>
      </c>
      <c r="E766" s="324">
        <v>3.7</v>
      </c>
      <c r="F766" s="325">
        <v>0</v>
      </c>
      <c r="G766" s="326">
        <v>3.2</v>
      </c>
      <c r="H766" s="324">
        <v>3.1</v>
      </c>
      <c r="I766" s="295">
        <v>-0.10000000000000009</v>
      </c>
      <c r="J766" s="325">
        <v>2.1</v>
      </c>
      <c r="K766" s="302">
        <v>2.2</v>
      </c>
      <c r="L766" s="295">
        <v>0.10000000000000009</v>
      </c>
      <c r="M766" s="226"/>
    </row>
    <row r="767" spans="2:13" s="229" customFormat="1" ht="15.75" customHeight="1">
      <c r="B767" s="69" t="s">
        <v>53</v>
      </c>
      <c r="C767" s="70" t="s">
        <v>260</v>
      </c>
      <c r="D767" s="323">
        <v>3.7</v>
      </c>
      <c r="E767" s="324">
        <v>3.5</v>
      </c>
      <c r="F767" s="325">
        <v>-0.20000000000000018</v>
      </c>
      <c r="G767" s="326">
        <v>3.1</v>
      </c>
      <c r="H767" s="324">
        <v>3</v>
      </c>
      <c r="I767" s="295">
        <v>-0.10000000000000009</v>
      </c>
      <c r="J767" s="325">
        <v>2.2</v>
      </c>
      <c r="K767" s="302">
        <v>2.2</v>
      </c>
      <c r="L767" s="295">
        <v>0</v>
      </c>
      <c r="M767" s="226"/>
    </row>
    <row r="768" spans="2:13" s="229" customFormat="1" ht="15.75" customHeight="1">
      <c r="B768" s="69" t="s">
        <v>57</v>
      </c>
      <c r="C768" s="70" t="s">
        <v>97</v>
      </c>
      <c r="D768" s="323">
        <v>3.5</v>
      </c>
      <c r="E768" s="324">
        <v>3.5</v>
      </c>
      <c r="F768" s="325">
        <v>0</v>
      </c>
      <c r="G768" s="326">
        <v>3.1</v>
      </c>
      <c r="H768" s="324">
        <v>3</v>
      </c>
      <c r="I768" s="295">
        <v>-0.10000000000000009</v>
      </c>
      <c r="J768" s="325">
        <v>2.3</v>
      </c>
      <c r="K768" s="302">
        <v>2.2</v>
      </c>
      <c r="L768" s="295">
        <v>-0.09999999999999964</v>
      </c>
      <c r="M768" s="226"/>
    </row>
    <row r="769" spans="2:13" s="229" customFormat="1" ht="15.75" customHeight="1">
      <c r="B769" s="69" t="s">
        <v>61</v>
      </c>
      <c r="C769" s="70" t="s">
        <v>98</v>
      </c>
      <c r="D769" s="323">
        <v>3.7</v>
      </c>
      <c r="E769" s="324">
        <v>3.7</v>
      </c>
      <c r="F769" s="325">
        <v>0</v>
      </c>
      <c r="G769" s="326">
        <v>3.2</v>
      </c>
      <c r="H769" s="324">
        <v>3.1</v>
      </c>
      <c r="I769" s="295">
        <v>-0.10000000000000009</v>
      </c>
      <c r="J769" s="325">
        <v>2.1</v>
      </c>
      <c r="K769" s="302">
        <v>2.1</v>
      </c>
      <c r="L769" s="295">
        <v>0</v>
      </c>
      <c r="M769" s="226"/>
    </row>
    <row r="770" spans="2:13" s="229" customFormat="1" ht="15.75" customHeight="1">
      <c r="B770" s="69" t="s">
        <v>66</v>
      </c>
      <c r="C770" s="70" t="s">
        <v>99</v>
      </c>
      <c r="D770" s="323">
        <v>3.4</v>
      </c>
      <c r="E770" s="324">
        <v>3.5</v>
      </c>
      <c r="F770" s="325">
        <v>0.10000000000000009</v>
      </c>
      <c r="G770" s="326">
        <v>3</v>
      </c>
      <c r="H770" s="324">
        <v>2.9</v>
      </c>
      <c r="I770" s="295">
        <v>-0.10000000000000009</v>
      </c>
      <c r="J770" s="325">
        <v>2</v>
      </c>
      <c r="K770" s="302">
        <v>2.1</v>
      </c>
      <c r="L770" s="295">
        <v>0.10000000000000009</v>
      </c>
      <c r="M770" s="226"/>
    </row>
    <row r="771" spans="2:13" s="229" customFormat="1" ht="15.75" customHeight="1">
      <c r="B771" s="69" t="s">
        <v>74</v>
      </c>
      <c r="C771" s="70" t="s">
        <v>100</v>
      </c>
      <c r="D771" s="323">
        <v>3.7</v>
      </c>
      <c r="E771" s="324">
        <v>3.6</v>
      </c>
      <c r="F771" s="325">
        <v>-0.10000000000000009</v>
      </c>
      <c r="G771" s="326">
        <v>3.2</v>
      </c>
      <c r="H771" s="324">
        <v>3</v>
      </c>
      <c r="I771" s="295">
        <v>-0.20000000000000018</v>
      </c>
      <c r="J771" s="325">
        <v>2.2</v>
      </c>
      <c r="K771" s="302">
        <v>2.1</v>
      </c>
      <c r="L771" s="295">
        <v>-0.10000000000000009</v>
      </c>
      <c r="M771" s="226"/>
    </row>
    <row r="772" spans="2:13" s="229" customFormat="1" ht="15.75" customHeight="1">
      <c r="B772" s="69" t="s">
        <v>80</v>
      </c>
      <c r="C772" s="70" t="s">
        <v>98</v>
      </c>
      <c r="D772" s="323">
        <v>3.6</v>
      </c>
      <c r="E772" s="324">
        <v>3.5</v>
      </c>
      <c r="F772" s="325">
        <v>-0.10000000000000009</v>
      </c>
      <c r="G772" s="326">
        <v>3</v>
      </c>
      <c r="H772" s="324">
        <v>3</v>
      </c>
      <c r="I772" s="295">
        <v>0</v>
      </c>
      <c r="J772" s="325">
        <v>2</v>
      </c>
      <c r="K772" s="302">
        <v>2</v>
      </c>
      <c r="L772" s="295">
        <v>0</v>
      </c>
      <c r="M772" s="226"/>
    </row>
    <row r="773" spans="2:13" s="229" customFormat="1" ht="15.75" customHeight="1" thickBot="1">
      <c r="B773" s="71" t="s">
        <v>85</v>
      </c>
      <c r="C773" s="72" t="s">
        <v>261</v>
      </c>
      <c r="D773" s="327">
        <v>3.6</v>
      </c>
      <c r="E773" s="328">
        <v>3.5</v>
      </c>
      <c r="F773" s="329">
        <v>-0.10000000000000009</v>
      </c>
      <c r="G773" s="330">
        <v>3.3</v>
      </c>
      <c r="H773" s="328">
        <v>3</v>
      </c>
      <c r="I773" s="305">
        <v>-0.2999999999999998</v>
      </c>
      <c r="J773" s="329">
        <v>2.3</v>
      </c>
      <c r="K773" s="333">
        <v>2.1</v>
      </c>
      <c r="L773" s="305">
        <v>-0.19999999999999973</v>
      </c>
      <c r="M773" s="226"/>
    </row>
    <row r="774" spans="2:13" s="229" customFormat="1" ht="13.5" customHeight="1"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6"/>
    </row>
    <row r="775" spans="2:13" ht="13.5" customHeight="1">
      <c r="B775" s="233" t="s">
        <v>101</v>
      </c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7"/>
    </row>
    <row r="776" spans="2:13" ht="13.5" customHeight="1">
      <c r="B776" s="234" t="s">
        <v>102</v>
      </c>
      <c r="C776" s="22" t="s">
        <v>204</v>
      </c>
      <c r="D776" s="139"/>
      <c r="E776" s="139"/>
      <c r="F776" s="139"/>
      <c r="G776" s="139"/>
      <c r="H776" s="139"/>
      <c r="I776" s="139"/>
      <c r="J776" s="139"/>
      <c r="K776" s="139"/>
      <c r="L776" s="139"/>
      <c r="M776" s="227"/>
    </row>
    <row r="777" spans="2:13" ht="13.5" customHeight="1">
      <c r="B777" s="22"/>
      <c r="C777" s="22" t="s">
        <v>205</v>
      </c>
      <c r="D777" s="22"/>
      <c r="E777" s="22"/>
      <c r="F777" s="22"/>
      <c r="G777" s="22"/>
      <c r="H777" s="22"/>
      <c r="I777" s="22"/>
      <c r="J777" s="22"/>
      <c r="K777" s="22"/>
      <c r="L777" s="22"/>
      <c r="M777" s="227"/>
    </row>
    <row r="778" spans="2:13" ht="13.5" customHeight="1">
      <c r="B778" s="234" t="s">
        <v>103</v>
      </c>
      <c r="C778" s="22" t="s">
        <v>206</v>
      </c>
      <c r="D778" s="22"/>
      <c r="E778" s="22"/>
      <c r="F778" s="22"/>
      <c r="G778" s="22"/>
      <c r="H778" s="22"/>
      <c r="I778" s="22"/>
      <c r="J778" s="22"/>
      <c r="K778" s="22"/>
      <c r="L778" s="22"/>
      <c r="M778" s="227"/>
    </row>
    <row r="779" spans="2:13" ht="13.5" customHeight="1">
      <c r="B779" s="22"/>
      <c r="C779" s="22" t="s">
        <v>173</v>
      </c>
      <c r="D779" s="22"/>
      <c r="E779" s="22"/>
      <c r="F779" s="22"/>
      <c r="G779" s="22"/>
      <c r="H779" s="22"/>
      <c r="I779" s="22"/>
      <c r="J779" s="22"/>
      <c r="K779" s="22"/>
      <c r="L779" s="22"/>
      <c r="M779" s="227"/>
    </row>
    <row r="780" spans="2:13" ht="13.5" customHeight="1">
      <c r="B780" s="234" t="s">
        <v>104</v>
      </c>
      <c r="C780" s="22" t="s">
        <v>207</v>
      </c>
      <c r="D780" s="22"/>
      <c r="E780" s="22"/>
      <c r="F780" s="22"/>
      <c r="G780" s="22"/>
      <c r="H780" s="22"/>
      <c r="I780" s="22"/>
      <c r="J780" s="22"/>
      <c r="K780" s="22"/>
      <c r="L780" s="22"/>
      <c r="M780" s="227"/>
    </row>
    <row r="781" spans="2:13" ht="13.5" customHeight="1">
      <c r="B781" s="22"/>
      <c r="C781" s="22" t="s">
        <v>208</v>
      </c>
      <c r="D781" s="22"/>
      <c r="E781" s="22"/>
      <c r="F781" s="22"/>
      <c r="G781" s="22"/>
      <c r="H781" s="22"/>
      <c r="I781" s="22"/>
      <c r="J781" s="22"/>
      <c r="K781" s="22"/>
      <c r="L781" s="22"/>
      <c r="M781" s="227"/>
    </row>
    <row r="782" spans="2:13" ht="13.5" customHeight="1"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7"/>
    </row>
    <row r="783" spans="2:13" ht="17.25" customHeight="1"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90" t="s">
        <v>270</v>
      </c>
      <c r="M783" s="227"/>
    </row>
    <row r="784" spans="2:13" s="229" customFormat="1" ht="27" customHeight="1">
      <c r="B784" s="50" t="s">
        <v>271</v>
      </c>
      <c r="C784" s="226"/>
      <c r="D784" s="226"/>
      <c r="E784" s="226"/>
      <c r="F784" s="226"/>
      <c r="G784" s="226"/>
      <c r="H784" s="226"/>
      <c r="I784" s="226"/>
      <c r="J784" s="230"/>
      <c r="K784" s="230"/>
      <c r="L784" s="230"/>
      <c r="M784" s="230"/>
    </row>
    <row r="785" spans="2:13" s="229" customFormat="1" ht="15.75" customHeight="1" thickBot="1">
      <c r="B785" s="581" t="s">
        <v>40</v>
      </c>
      <c r="C785" s="583" t="s">
        <v>41</v>
      </c>
      <c r="D785" s="116" t="s">
        <v>42</v>
      </c>
      <c r="E785" s="116"/>
      <c r="F785" s="116"/>
      <c r="G785" s="116" t="s">
        <v>43</v>
      </c>
      <c r="H785" s="116"/>
      <c r="I785" s="116"/>
      <c r="J785" s="116" t="s">
        <v>44</v>
      </c>
      <c r="K785" s="115"/>
      <c r="L785" s="74"/>
      <c r="M785" s="226"/>
    </row>
    <row r="786" spans="2:13" s="229" customFormat="1" ht="42" customHeight="1">
      <c r="B786" s="582"/>
      <c r="C786" s="584"/>
      <c r="D786" s="271" t="s">
        <v>310</v>
      </c>
      <c r="E786" s="272" t="s">
        <v>311</v>
      </c>
      <c r="F786" s="273" t="s">
        <v>255</v>
      </c>
      <c r="G786" s="271" t="s">
        <v>310</v>
      </c>
      <c r="H786" s="272" t="s">
        <v>311</v>
      </c>
      <c r="I786" s="273" t="s">
        <v>255</v>
      </c>
      <c r="J786" s="271" t="s">
        <v>310</v>
      </c>
      <c r="K786" s="272" t="s">
        <v>311</v>
      </c>
      <c r="L786" s="273" t="s">
        <v>255</v>
      </c>
      <c r="M786" s="226"/>
    </row>
    <row r="787" spans="2:13" s="229" customFormat="1" ht="15.75" customHeight="1">
      <c r="B787" s="71" t="s">
        <v>45</v>
      </c>
      <c r="C787" s="82" t="s">
        <v>45</v>
      </c>
      <c r="D787" s="331">
        <v>3.6</v>
      </c>
      <c r="E787" s="332">
        <v>3.5</v>
      </c>
      <c r="F787" s="294">
        <v>-0.10000000000000009</v>
      </c>
      <c r="G787" s="331">
        <v>3.2</v>
      </c>
      <c r="H787" s="332">
        <v>2.9</v>
      </c>
      <c r="I787" s="294">
        <v>-0.30000000000000027</v>
      </c>
      <c r="J787" s="308">
        <v>2.6</v>
      </c>
      <c r="K787" s="332">
        <v>2.3</v>
      </c>
      <c r="L787" s="294">
        <v>-0.30000000000000027</v>
      </c>
      <c r="M787" s="226"/>
    </row>
    <row r="788" spans="2:13" s="229" customFormat="1" ht="15.75" customHeight="1">
      <c r="B788" s="69" t="s">
        <v>46</v>
      </c>
      <c r="C788" s="78" t="s">
        <v>47</v>
      </c>
      <c r="D788" s="301">
        <v>3.3</v>
      </c>
      <c r="E788" s="302">
        <v>3.5</v>
      </c>
      <c r="F788" s="295">
        <v>0.20000000000000018</v>
      </c>
      <c r="G788" s="301">
        <v>3.3</v>
      </c>
      <c r="H788" s="302">
        <v>3</v>
      </c>
      <c r="I788" s="295">
        <v>-0.2999999999999998</v>
      </c>
      <c r="J788" s="306">
        <v>2.5</v>
      </c>
      <c r="K788" s="302">
        <v>2.4</v>
      </c>
      <c r="L788" s="295">
        <v>-0.10000000000000009</v>
      </c>
      <c r="M788" s="226"/>
    </row>
    <row r="789" spans="2:13" s="229" customFormat="1" ht="15.75" customHeight="1">
      <c r="B789" s="69"/>
      <c r="C789" s="78" t="s">
        <v>48</v>
      </c>
      <c r="D789" s="301">
        <v>3.3</v>
      </c>
      <c r="E789" s="302">
        <v>3.2</v>
      </c>
      <c r="F789" s="295">
        <v>-0.09999999999999964</v>
      </c>
      <c r="G789" s="301">
        <v>2.9</v>
      </c>
      <c r="H789" s="302">
        <v>2.8</v>
      </c>
      <c r="I789" s="295">
        <v>-0.10000000000000009</v>
      </c>
      <c r="J789" s="301">
        <v>2</v>
      </c>
      <c r="K789" s="302">
        <v>2.4</v>
      </c>
      <c r="L789" s="295">
        <v>0.3999999999999999</v>
      </c>
      <c r="M789" s="226"/>
    </row>
    <row r="790" spans="2:17" s="229" customFormat="1" ht="15.75" customHeight="1">
      <c r="B790" s="69"/>
      <c r="C790" s="78" t="s">
        <v>49</v>
      </c>
      <c r="D790" s="301">
        <v>3</v>
      </c>
      <c r="E790" s="302">
        <v>2.9</v>
      </c>
      <c r="F790" s="295">
        <v>-0.10000000000000009</v>
      </c>
      <c r="G790" s="301">
        <v>2.8</v>
      </c>
      <c r="H790" s="302">
        <v>2.9</v>
      </c>
      <c r="I790" s="295">
        <v>0.10000000000000009</v>
      </c>
      <c r="J790" s="301">
        <v>2.5</v>
      </c>
      <c r="K790" s="302">
        <v>2</v>
      </c>
      <c r="L790" s="295">
        <v>-0.5</v>
      </c>
      <c r="M790" s="226"/>
      <c r="N790" s="232"/>
      <c r="O790" s="232"/>
      <c r="P790" s="232"/>
      <c r="Q790" s="232"/>
    </row>
    <row r="791" spans="2:17" s="229" customFormat="1" ht="15.75" customHeight="1">
      <c r="B791" s="69"/>
      <c r="C791" s="78" t="s">
        <v>50</v>
      </c>
      <c r="D791" s="301">
        <v>3.4</v>
      </c>
      <c r="E791" s="302">
        <v>3</v>
      </c>
      <c r="F791" s="295">
        <v>-0.3999999999999999</v>
      </c>
      <c r="G791" s="301">
        <v>3.3</v>
      </c>
      <c r="H791" s="302">
        <v>3</v>
      </c>
      <c r="I791" s="295">
        <v>-0.2999999999999998</v>
      </c>
      <c r="J791" s="301">
        <v>2.3</v>
      </c>
      <c r="K791" s="302">
        <v>2</v>
      </c>
      <c r="L791" s="295">
        <v>-0.2999999999999998</v>
      </c>
      <c r="M791" s="226"/>
      <c r="N791" s="187"/>
      <c r="O791" s="187"/>
      <c r="P791" s="187"/>
      <c r="Q791" s="187"/>
    </row>
    <row r="792" spans="2:17" s="229" customFormat="1" ht="15.75" customHeight="1">
      <c r="B792" s="69"/>
      <c r="C792" s="78" t="s">
        <v>51</v>
      </c>
      <c r="D792" s="301">
        <v>3</v>
      </c>
      <c r="E792" s="302">
        <v>3</v>
      </c>
      <c r="F792" s="295">
        <v>0</v>
      </c>
      <c r="G792" s="301">
        <v>3</v>
      </c>
      <c r="H792" s="302">
        <v>3</v>
      </c>
      <c r="I792" s="295">
        <v>0</v>
      </c>
      <c r="J792" s="301">
        <v>2</v>
      </c>
      <c r="K792" s="302">
        <v>2</v>
      </c>
      <c r="L792" s="295">
        <v>0</v>
      </c>
      <c r="M792" s="226"/>
      <c r="N792" s="187"/>
      <c r="O792" s="187"/>
      <c r="P792" s="187"/>
      <c r="Q792" s="187"/>
    </row>
    <row r="793" spans="2:17" s="229" customFormat="1" ht="15.75" customHeight="1">
      <c r="B793" s="71"/>
      <c r="C793" s="82" t="s">
        <v>52</v>
      </c>
      <c r="D793" s="301">
        <v>3.2</v>
      </c>
      <c r="E793" s="302">
        <v>3.2</v>
      </c>
      <c r="F793" s="295">
        <v>0</v>
      </c>
      <c r="G793" s="301">
        <v>2.6</v>
      </c>
      <c r="H793" s="302">
        <v>2.5</v>
      </c>
      <c r="I793" s="295">
        <v>-0.10000000000000009</v>
      </c>
      <c r="J793" s="303">
        <v>2</v>
      </c>
      <c r="K793" s="302">
        <v>2</v>
      </c>
      <c r="L793" s="295">
        <v>0</v>
      </c>
      <c r="M793" s="226"/>
      <c r="N793" s="187"/>
      <c r="O793" s="187"/>
      <c r="P793" s="187"/>
      <c r="Q793" s="187"/>
    </row>
    <row r="794" spans="2:17" s="229" customFormat="1" ht="15.75" customHeight="1">
      <c r="B794" s="69" t="s">
        <v>53</v>
      </c>
      <c r="C794" s="78" t="s">
        <v>188</v>
      </c>
      <c r="D794" s="306">
        <v>3.7</v>
      </c>
      <c r="E794" s="307">
        <v>3.8</v>
      </c>
      <c r="F794" s="296">
        <v>0.09999999999999964</v>
      </c>
      <c r="G794" s="306">
        <v>3.3</v>
      </c>
      <c r="H794" s="307">
        <v>3.2</v>
      </c>
      <c r="I794" s="296">
        <v>-0.09999999999999964</v>
      </c>
      <c r="J794" s="306">
        <v>2</v>
      </c>
      <c r="K794" s="307">
        <v>2.5</v>
      </c>
      <c r="L794" s="296">
        <v>0.5</v>
      </c>
      <c r="M794" s="226"/>
      <c r="N794" s="232"/>
      <c r="O794" s="232"/>
      <c r="P794" s="232"/>
      <c r="Q794" s="232"/>
    </row>
    <row r="795" spans="2:17" s="229" customFormat="1" ht="15.75" customHeight="1">
      <c r="B795" s="69"/>
      <c r="C795" s="78" t="s">
        <v>54</v>
      </c>
      <c r="D795" s="301">
        <v>3.3</v>
      </c>
      <c r="E795" s="302">
        <v>3.2</v>
      </c>
      <c r="F795" s="295">
        <v>-0.09999999999999964</v>
      </c>
      <c r="G795" s="301">
        <v>3</v>
      </c>
      <c r="H795" s="302">
        <v>3.2</v>
      </c>
      <c r="I795" s="295">
        <v>0.20000000000000018</v>
      </c>
      <c r="J795" s="301">
        <v>2</v>
      </c>
      <c r="K795" s="302">
        <v>2</v>
      </c>
      <c r="L795" s="295">
        <v>0</v>
      </c>
      <c r="M795" s="226"/>
      <c r="N795" s="232"/>
      <c r="O795" s="232"/>
      <c r="P795" s="232"/>
      <c r="Q795" s="232"/>
    </row>
    <row r="796" spans="2:17" s="229" customFormat="1" ht="15.75" customHeight="1">
      <c r="B796" s="69"/>
      <c r="C796" s="78" t="s">
        <v>189</v>
      </c>
      <c r="D796" s="301">
        <v>3.2</v>
      </c>
      <c r="E796" s="302">
        <v>3.1</v>
      </c>
      <c r="F796" s="295">
        <v>-0.10000000000000009</v>
      </c>
      <c r="G796" s="301">
        <v>3</v>
      </c>
      <c r="H796" s="302">
        <v>3</v>
      </c>
      <c r="I796" s="295">
        <v>0</v>
      </c>
      <c r="J796" s="301">
        <v>2</v>
      </c>
      <c r="K796" s="302">
        <v>2</v>
      </c>
      <c r="L796" s="295">
        <v>0</v>
      </c>
      <c r="M796" s="226"/>
      <c r="N796" s="232"/>
      <c r="O796" s="232"/>
      <c r="P796" s="232"/>
      <c r="Q796" s="232"/>
    </row>
    <row r="797" spans="2:17" s="229" customFormat="1" ht="15.75" customHeight="1">
      <c r="B797" s="69"/>
      <c r="C797" s="78" t="s">
        <v>190</v>
      </c>
      <c r="D797" s="301">
        <v>3.3</v>
      </c>
      <c r="E797" s="302">
        <v>3</v>
      </c>
      <c r="F797" s="295">
        <v>-0.2999999999999998</v>
      </c>
      <c r="G797" s="301">
        <v>3</v>
      </c>
      <c r="H797" s="302">
        <v>3</v>
      </c>
      <c r="I797" s="295">
        <v>0</v>
      </c>
      <c r="J797" s="301">
        <v>2</v>
      </c>
      <c r="K797" s="302">
        <v>2</v>
      </c>
      <c r="L797" s="295">
        <v>0</v>
      </c>
      <c r="M797" s="226"/>
      <c r="N797" s="232"/>
      <c r="O797" s="232"/>
      <c r="P797" s="232"/>
      <c r="Q797" s="232"/>
    </row>
    <row r="798" spans="2:17" s="229" customFormat="1" ht="15.75" customHeight="1">
      <c r="B798" s="69"/>
      <c r="C798" s="78" t="s">
        <v>191</v>
      </c>
      <c r="D798" s="301">
        <v>3</v>
      </c>
      <c r="E798" s="302">
        <v>3</v>
      </c>
      <c r="F798" s="295">
        <v>0</v>
      </c>
      <c r="G798" s="301">
        <v>2</v>
      </c>
      <c r="H798" s="302">
        <v>3</v>
      </c>
      <c r="I798" s="295">
        <v>1</v>
      </c>
      <c r="J798" s="301">
        <v>2</v>
      </c>
      <c r="K798" s="302">
        <v>2</v>
      </c>
      <c r="L798" s="295">
        <v>0</v>
      </c>
      <c r="M798" s="226"/>
      <c r="N798" s="232"/>
      <c r="O798" s="232"/>
      <c r="P798" s="232"/>
      <c r="Q798" s="232"/>
    </row>
    <row r="799" spans="2:17" s="229" customFormat="1" ht="15.75" customHeight="1">
      <c r="B799" s="69"/>
      <c r="C799" s="78" t="s">
        <v>55</v>
      </c>
      <c r="D799" s="301">
        <v>3.3</v>
      </c>
      <c r="E799" s="302">
        <v>3.4</v>
      </c>
      <c r="F799" s="295">
        <v>0.10000000000000009</v>
      </c>
      <c r="G799" s="301">
        <v>3.2</v>
      </c>
      <c r="H799" s="302">
        <v>3.2</v>
      </c>
      <c r="I799" s="295">
        <v>0</v>
      </c>
      <c r="J799" s="301">
        <v>2.3</v>
      </c>
      <c r="K799" s="302">
        <v>2.3</v>
      </c>
      <c r="L799" s="295">
        <v>0</v>
      </c>
      <c r="M799" s="226"/>
      <c r="N799" s="232"/>
      <c r="O799" s="232"/>
      <c r="P799" s="232"/>
      <c r="Q799" s="232"/>
    </row>
    <row r="800" spans="2:17" s="229" customFormat="1" ht="15.75" customHeight="1">
      <c r="B800" s="69"/>
      <c r="C800" s="78" t="s">
        <v>192</v>
      </c>
      <c r="D800" s="301">
        <v>3</v>
      </c>
      <c r="E800" s="302">
        <v>3.3</v>
      </c>
      <c r="F800" s="295">
        <v>0.2999999999999998</v>
      </c>
      <c r="G800" s="301">
        <v>3</v>
      </c>
      <c r="H800" s="302">
        <v>3</v>
      </c>
      <c r="I800" s="295">
        <v>0</v>
      </c>
      <c r="J800" s="301">
        <v>2</v>
      </c>
      <c r="K800" s="302">
        <v>2</v>
      </c>
      <c r="L800" s="295">
        <v>0</v>
      </c>
      <c r="M800" s="226"/>
      <c r="N800" s="232"/>
      <c r="O800" s="232"/>
      <c r="P800" s="232"/>
      <c r="Q800" s="232"/>
    </row>
    <row r="801" spans="2:17" s="229" customFormat="1" ht="15.75" customHeight="1">
      <c r="B801" s="69"/>
      <c r="C801" s="78" t="s">
        <v>56</v>
      </c>
      <c r="D801" s="301">
        <v>3.1</v>
      </c>
      <c r="E801" s="302">
        <v>3.3</v>
      </c>
      <c r="F801" s="295">
        <v>0.19999999999999973</v>
      </c>
      <c r="G801" s="301">
        <v>3</v>
      </c>
      <c r="H801" s="302">
        <v>3</v>
      </c>
      <c r="I801" s="295">
        <v>0</v>
      </c>
      <c r="J801" s="301">
        <v>2</v>
      </c>
      <c r="K801" s="302">
        <v>2</v>
      </c>
      <c r="L801" s="295">
        <v>0</v>
      </c>
      <c r="M801" s="226"/>
      <c r="N801" s="232"/>
      <c r="O801" s="232"/>
      <c r="P801" s="232"/>
      <c r="Q801" s="232"/>
    </row>
    <row r="802" spans="2:17" s="229" customFormat="1" ht="15.75" customHeight="1">
      <c r="B802" s="71"/>
      <c r="C802" s="82" t="s">
        <v>193</v>
      </c>
      <c r="D802" s="303">
        <v>3.1</v>
      </c>
      <c r="E802" s="304">
        <v>3.1</v>
      </c>
      <c r="F802" s="305">
        <v>0</v>
      </c>
      <c r="G802" s="303">
        <v>2.6</v>
      </c>
      <c r="H802" s="304">
        <v>2.4</v>
      </c>
      <c r="I802" s="305">
        <v>-0.20000000000000018</v>
      </c>
      <c r="J802" s="303">
        <v>2</v>
      </c>
      <c r="K802" s="304">
        <v>2</v>
      </c>
      <c r="L802" s="305">
        <v>0</v>
      </c>
      <c r="M802" s="226"/>
      <c r="N802" s="187"/>
      <c r="O802" s="187"/>
      <c r="P802" s="187"/>
      <c r="Q802" s="188"/>
    </row>
    <row r="803" spans="2:17" s="229" customFormat="1" ht="15.75" customHeight="1">
      <c r="B803" s="69" t="s">
        <v>57</v>
      </c>
      <c r="C803" s="78" t="s">
        <v>58</v>
      </c>
      <c r="D803" s="306">
        <v>3.2</v>
      </c>
      <c r="E803" s="307">
        <v>3.1</v>
      </c>
      <c r="F803" s="296">
        <v>-0.10000000000000009</v>
      </c>
      <c r="G803" s="306">
        <v>2.7</v>
      </c>
      <c r="H803" s="307">
        <v>2.8</v>
      </c>
      <c r="I803" s="296">
        <v>0.09999999999999964</v>
      </c>
      <c r="J803" s="306">
        <v>2</v>
      </c>
      <c r="K803" s="307">
        <v>2.1</v>
      </c>
      <c r="L803" s="296">
        <v>0.10000000000000009</v>
      </c>
      <c r="M803" s="226"/>
      <c r="N803" s="187"/>
      <c r="O803" s="187"/>
      <c r="P803" s="187"/>
      <c r="Q803" s="188"/>
    </row>
    <row r="804" spans="2:17" s="229" customFormat="1" ht="15.75" customHeight="1">
      <c r="B804" s="69"/>
      <c r="C804" s="78" t="s">
        <v>59</v>
      </c>
      <c r="D804" s="301">
        <v>3</v>
      </c>
      <c r="E804" s="302">
        <v>3.2</v>
      </c>
      <c r="F804" s="295">
        <v>0.20000000000000018</v>
      </c>
      <c r="G804" s="301">
        <v>2.8</v>
      </c>
      <c r="H804" s="302">
        <v>3.1</v>
      </c>
      <c r="I804" s="295">
        <v>0.30000000000000027</v>
      </c>
      <c r="J804" s="301">
        <v>2.1</v>
      </c>
      <c r="K804" s="302">
        <v>2</v>
      </c>
      <c r="L804" s="295">
        <v>-0.10000000000000009</v>
      </c>
      <c r="M804" s="226"/>
      <c r="N804" s="187"/>
      <c r="O804" s="187"/>
      <c r="P804" s="187"/>
      <c r="Q804" s="188"/>
    </row>
    <row r="805" spans="2:13" s="229" customFormat="1" ht="15.75" customHeight="1">
      <c r="B805" s="71"/>
      <c r="C805" s="82" t="s">
        <v>60</v>
      </c>
      <c r="D805" s="303">
        <v>3.3</v>
      </c>
      <c r="E805" s="304">
        <v>3.1</v>
      </c>
      <c r="F805" s="305">
        <v>-0.19999999999999973</v>
      </c>
      <c r="G805" s="303">
        <v>3.1</v>
      </c>
      <c r="H805" s="304">
        <v>3</v>
      </c>
      <c r="I805" s="305">
        <v>-0.10000000000000009</v>
      </c>
      <c r="J805" s="303">
        <v>2.3</v>
      </c>
      <c r="K805" s="304">
        <v>2</v>
      </c>
      <c r="L805" s="305">
        <v>-0.2999999999999998</v>
      </c>
      <c r="M805" s="226"/>
    </row>
    <row r="806" spans="2:13" s="229" customFormat="1" ht="15.75" customHeight="1">
      <c r="B806" s="69" t="s">
        <v>61</v>
      </c>
      <c r="C806" s="78" t="s">
        <v>62</v>
      </c>
      <c r="D806" s="306">
        <v>3.3</v>
      </c>
      <c r="E806" s="307">
        <v>3.1</v>
      </c>
      <c r="F806" s="296">
        <v>-0.19999999999999973</v>
      </c>
      <c r="G806" s="306">
        <v>2.9</v>
      </c>
      <c r="H806" s="307">
        <v>2.9</v>
      </c>
      <c r="I806" s="296">
        <v>0</v>
      </c>
      <c r="J806" s="306">
        <v>2.5</v>
      </c>
      <c r="K806" s="307">
        <v>2</v>
      </c>
      <c r="L806" s="296">
        <v>-0.5</v>
      </c>
      <c r="M806" s="226"/>
    </row>
    <row r="807" spans="2:13" s="229" customFormat="1" ht="15.75" customHeight="1">
      <c r="B807" s="69"/>
      <c r="C807" s="78" t="s">
        <v>63</v>
      </c>
      <c r="D807" s="301">
        <v>3.4</v>
      </c>
      <c r="E807" s="302">
        <v>3.1</v>
      </c>
      <c r="F807" s="295">
        <v>-0.2999999999999998</v>
      </c>
      <c r="G807" s="301">
        <v>2.8</v>
      </c>
      <c r="H807" s="302">
        <v>2.7</v>
      </c>
      <c r="I807" s="295">
        <v>-0.09999999999999964</v>
      </c>
      <c r="J807" s="301">
        <v>3</v>
      </c>
      <c r="K807" s="302">
        <v>2</v>
      </c>
      <c r="L807" s="295">
        <v>-1</v>
      </c>
      <c r="M807" s="226"/>
    </row>
    <row r="808" spans="2:13" s="229" customFormat="1" ht="15.75" customHeight="1">
      <c r="B808" s="69"/>
      <c r="C808" s="78" t="s">
        <v>64</v>
      </c>
      <c r="D808" s="301">
        <v>3.2</v>
      </c>
      <c r="E808" s="302">
        <v>3.1</v>
      </c>
      <c r="F808" s="295">
        <v>-0.10000000000000009</v>
      </c>
      <c r="G808" s="301">
        <v>3</v>
      </c>
      <c r="H808" s="302">
        <v>3</v>
      </c>
      <c r="I808" s="295">
        <v>0</v>
      </c>
      <c r="J808" s="301">
        <v>2</v>
      </c>
      <c r="K808" s="302">
        <v>2</v>
      </c>
      <c r="L808" s="295">
        <v>0</v>
      </c>
      <c r="M808" s="226"/>
    </row>
    <row r="809" spans="2:13" s="229" customFormat="1" ht="15.75" customHeight="1">
      <c r="B809" s="71"/>
      <c r="C809" s="82" t="s">
        <v>65</v>
      </c>
      <c r="D809" s="303">
        <v>3.2</v>
      </c>
      <c r="E809" s="304">
        <v>3</v>
      </c>
      <c r="F809" s="305">
        <v>-0.20000000000000018</v>
      </c>
      <c r="G809" s="303">
        <v>3.2</v>
      </c>
      <c r="H809" s="304">
        <v>3</v>
      </c>
      <c r="I809" s="305">
        <v>-0.20000000000000018</v>
      </c>
      <c r="J809" s="303">
        <v>2</v>
      </c>
      <c r="K809" s="304" t="s">
        <v>27</v>
      </c>
      <c r="L809" s="305" t="s">
        <v>27</v>
      </c>
      <c r="M809" s="226"/>
    </row>
    <row r="810" spans="2:13" s="229" customFormat="1" ht="15.75" customHeight="1">
      <c r="B810" s="69" t="s">
        <v>66</v>
      </c>
      <c r="C810" s="78" t="s">
        <v>67</v>
      </c>
      <c r="D810" s="306">
        <v>3</v>
      </c>
      <c r="E810" s="307">
        <v>3.2</v>
      </c>
      <c r="F810" s="296">
        <v>0.20000000000000018</v>
      </c>
      <c r="G810" s="306">
        <v>3</v>
      </c>
      <c r="H810" s="307">
        <v>3.3</v>
      </c>
      <c r="I810" s="296">
        <v>0.2999999999999998</v>
      </c>
      <c r="J810" s="306">
        <v>2</v>
      </c>
      <c r="K810" s="307">
        <v>2.5</v>
      </c>
      <c r="L810" s="296">
        <v>0.5</v>
      </c>
      <c r="M810" s="226"/>
    </row>
    <row r="811" spans="2:13" s="229" customFormat="1" ht="15.75" customHeight="1">
      <c r="B811" s="69"/>
      <c r="C811" s="78" t="s">
        <v>68</v>
      </c>
      <c r="D811" s="301">
        <v>4</v>
      </c>
      <c r="E811" s="302">
        <v>3</v>
      </c>
      <c r="F811" s="295">
        <v>-1</v>
      </c>
      <c r="G811" s="301">
        <v>3</v>
      </c>
      <c r="H811" s="302">
        <v>3</v>
      </c>
      <c r="I811" s="295">
        <v>0</v>
      </c>
      <c r="J811" s="301" t="s">
        <v>27</v>
      </c>
      <c r="K811" s="302">
        <v>2</v>
      </c>
      <c r="L811" s="295" t="s">
        <v>27</v>
      </c>
      <c r="M811" s="226"/>
    </row>
    <row r="812" spans="2:13" s="229" customFormat="1" ht="15.75" customHeight="1">
      <c r="B812" s="69"/>
      <c r="C812" s="78" t="s">
        <v>69</v>
      </c>
      <c r="D812" s="301">
        <v>3</v>
      </c>
      <c r="E812" s="302">
        <v>3</v>
      </c>
      <c r="F812" s="295">
        <v>0</v>
      </c>
      <c r="G812" s="301">
        <v>3</v>
      </c>
      <c r="H812" s="302">
        <v>3</v>
      </c>
      <c r="I812" s="295">
        <v>0</v>
      </c>
      <c r="J812" s="301">
        <v>2</v>
      </c>
      <c r="K812" s="302">
        <v>2</v>
      </c>
      <c r="L812" s="295">
        <v>0</v>
      </c>
      <c r="M812" s="226"/>
    </row>
    <row r="813" spans="2:13" s="229" customFormat="1" ht="15.75" customHeight="1">
      <c r="B813" s="69"/>
      <c r="C813" s="78" t="s">
        <v>70</v>
      </c>
      <c r="D813" s="301">
        <v>3</v>
      </c>
      <c r="E813" s="302">
        <v>3.3</v>
      </c>
      <c r="F813" s="295">
        <v>0.2999999999999998</v>
      </c>
      <c r="G813" s="301">
        <v>3</v>
      </c>
      <c r="H813" s="302">
        <v>3</v>
      </c>
      <c r="I813" s="295">
        <v>0</v>
      </c>
      <c r="J813" s="301">
        <v>2</v>
      </c>
      <c r="K813" s="302">
        <v>2</v>
      </c>
      <c r="L813" s="295">
        <v>0</v>
      </c>
      <c r="M813" s="226"/>
    </row>
    <row r="814" spans="2:13" s="229" customFormat="1" ht="15.75" customHeight="1">
      <c r="B814" s="69"/>
      <c r="C814" s="78" t="s">
        <v>71</v>
      </c>
      <c r="D814" s="301">
        <v>3.2</v>
      </c>
      <c r="E814" s="302">
        <v>3</v>
      </c>
      <c r="F814" s="295">
        <v>-0.20000000000000018</v>
      </c>
      <c r="G814" s="301">
        <v>3</v>
      </c>
      <c r="H814" s="302">
        <v>3</v>
      </c>
      <c r="I814" s="295">
        <v>0</v>
      </c>
      <c r="J814" s="301" t="s">
        <v>27</v>
      </c>
      <c r="K814" s="302" t="s">
        <v>27</v>
      </c>
      <c r="L814" s="295" t="s">
        <v>27</v>
      </c>
      <c r="M814" s="226"/>
    </row>
    <row r="815" spans="2:13" s="229" customFormat="1" ht="15.75" customHeight="1">
      <c r="B815" s="69"/>
      <c r="C815" s="78" t="s">
        <v>72</v>
      </c>
      <c r="D815" s="301">
        <v>3</v>
      </c>
      <c r="E815" s="302">
        <v>3</v>
      </c>
      <c r="F815" s="295">
        <v>0</v>
      </c>
      <c r="G815" s="301">
        <v>3.3</v>
      </c>
      <c r="H815" s="302">
        <v>2.8</v>
      </c>
      <c r="I815" s="295">
        <v>-0.5</v>
      </c>
      <c r="J815" s="301">
        <v>2</v>
      </c>
      <c r="K815" s="302">
        <v>2</v>
      </c>
      <c r="L815" s="295">
        <v>0</v>
      </c>
      <c r="M815" s="226"/>
    </row>
    <row r="816" spans="2:13" s="229" customFormat="1" ht="15.75" customHeight="1">
      <c r="B816" s="71"/>
      <c r="C816" s="82" t="s">
        <v>73</v>
      </c>
      <c r="D816" s="303">
        <v>3.2</v>
      </c>
      <c r="E816" s="304">
        <v>3.3</v>
      </c>
      <c r="F816" s="305">
        <v>0.09999999999999964</v>
      </c>
      <c r="G816" s="303">
        <v>2.8</v>
      </c>
      <c r="H816" s="304">
        <v>2.7</v>
      </c>
      <c r="I816" s="305">
        <v>-0.09999999999999964</v>
      </c>
      <c r="J816" s="303">
        <v>1.7</v>
      </c>
      <c r="K816" s="304">
        <v>2</v>
      </c>
      <c r="L816" s="305">
        <v>0.30000000000000004</v>
      </c>
      <c r="M816" s="226"/>
    </row>
    <row r="817" spans="2:13" s="229" customFormat="1" ht="15.75" customHeight="1">
      <c r="B817" s="69" t="s">
        <v>74</v>
      </c>
      <c r="C817" s="78" t="s">
        <v>75</v>
      </c>
      <c r="D817" s="306">
        <v>3</v>
      </c>
      <c r="E817" s="307">
        <v>3.3</v>
      </c>
      <c r="F817" s="296">
        <v>0.2999999999999998</v>
      </c>
      <c r="G817" s="306">
        <v>3.5</v>
      </c>
      <c r="H817" s="307">
        <v>3.3</v>
      </c>
      <c r="I817" s="296">
        <v>-0.20000000000000018</v>
      </c>
      <c r="J817" s="306">
        <v>3</v>
      </c>
      <c r="K817" s="307">
        <v>2.5</v>
      </c>
      <c r="L817" s="296">
        <v>-0.5</v>
      </c>
      <c r="M817" s="226"/>
    </row>
    <row r="818" spans="2:13" s="229" customFormat="1" ht="15.75" customHeight="1">
      <c r="B818" s="69"/>
      <c r="C818" s="78" t="s">
        <v>76</v>
      </c>
      <c r="D818" s="301">
        <v>3.1</v>
      </c>
      <c r="E818" s="302">
        <v>3.3</v>
      </c>
      <c r="F818" s="295">
        <v>0.19999999999999973</v>
      </c>
      <c r="G818" s="301">
        <v>3.1</v>
      </c>
      <c r="H818" s="302">
        <v>2.9</v>
      </c>
      <c r="I818" s="295">
        <v>-0.20000000000000018</v>
      </c>
      <c r="J818" s="301">
        <v>2.3</v>
      </c>
      <c r="K818" s="302">
        <v>2.7</v>
      </c>
      <c r="L818" s="295">
        <v>0.40000000000000036</v>
      </c>
      <c r="M818" s="226"/>
    </row>
    <row r="819" spans="2:13" s="229" customFormat="1" ht="15.75" customHeight="1">
      <c r="B819" s="69"/>
      <c r="C819" s="78" t="s">
        <v>77</v>
      </c>
      <c r="D819" s="301">
        <v>3.2</v>
      </c>
      <c r="E819" s="302">
        <v>3.4</v>
      </c>
      <c r="F819" s="295">
        <v>0.19999999999999973</v>
      </c>
      <c r="G819" s="301">
        <v>3.2</v>
      </c>
      <c r="H819" s="302">
        <v>3.3</v>
      </c>
      <c r="I819" s="295">
        <v>0.09999999999999964</v>
      </c>
      <c r="J819" s="301">
        <v>2.8</v>
      </c>
      <c r="K819" s="302">
        <v>2.4</v>
      </c>
      <c r="L819" s="295">
        <v>-0.3999999999999999</v>
      </c>
      <c r="M819" s="226"/>
    </row>
    <row r="820" spans="2:13" s="229" customFormat="1" ht="15.75" customHeight="1">
      <c r="B820" s="69"/>
      <c r="C820" s="78" t="s">
        <v>78</v>
      </c>
      <c r="D820" s="301">
        <v>3.2</v>
      </c>
      <c r="E820" s="302">
        <v>3.3</v>
      </c>
      <c r="F820" s="295">
        <v>0.09999999999999964</v>
      </c>
      <c r="G820" s="301">
        <v>2.9</v>
      </c>
      <c r="H820" s="302">
        <v>3.1</v>
      </c>
      <c r="I820" s="295">
        <v>0.20000000000000018</v>
      </c>
      <c r="J820" s="301">
        <v>2.3</v>
      </c>
      <c r="K820" s="302">
        <v>2</v>
      </c>
      <c r="L820" s="295">
        <v>-0.2999999999999998</v>
      </c>
      <c r="M820" s="226"/>
    </row>
    <row r="821" spans="2:13" s="229" customFormat="1" ht="15.75" customHeight="1">
      <c r="B821" s="71"/>
      <c r="C821" s="82" t="s">
        <v>79</v>
      </c>
      <c r="D821" s="303">
        <v>3.3</v>
      </c>
      <c r="E821" s="304">
        <v>3.2</v>
      </c>
      <c r="F821" s="305">
        <v>-0.09999999999999964</v>
      </c>
      <c r="G821" s="303">
        <v>3</v>
      </c>
      <c r="H821" s="304">
        <v>3</v>
      </c>
      <c r="I821" s="305">
        <v>0</v>
      </c>
      <c r="J821" s="303" t="s">
        <v>27</v>
      </c>
      <c r="K821" s="304" t="s">
        <v>27</v>
      </c>
      <c r="L821" s="305" t="s">
        <v>27</v>
      </c>
      <c r="M821" s="226"/>
    </row>
    <row r="822" spans="2:13" s="229" customFormat="1" ht="15.75" customHeight="1">
      <c r="B822" s="69" t="s">
        <v>80</v>
      </c>
      <c r="C822" s="78" t="s">
        <v>81</v>
      </c>
      <c r="D822" s="306">
        <v>3.2</v>
      </c>
      <c r="E822" s="307">
        <v>3</v>
      </c>
      <c r="F822" s="296">
        <v>-0.20000000000000018</v>
      </c>
      <c r="G822" s="306">
        <v>3.2</v>
      </c>
      <c r="H822" s="307">
        <v>3.3</v>
      </c>
      <c r="I822" s="296">
        <v>0.09999999999999964</v>
      </c>
      <c r="J822" s="306">
        <v>2.3</v>
      </c>
      <c r="K822" s="307">
        <v>3</v>
      </c>
      <c r="L822" s="296">
        <v>0.7000000000000002</v>
      </c>
      <c r="M822" s="226"/>
    </row>
    <row r="823" spans="2:13" s="229" customFormat="1" ht="15.75" customHeight="1">
      <c r="B823" s="69"/>
      <c r="C823" s="78" t="s">
        <v>82</v>
      </c>
      <c r="D823" s="301">
        <v>3.3</v>
      </c>
      <c r="E823" s="302">
        <v>3.7</v>
      </c>
      <c r="F823" s="295">
        <v>0.40000000000000036</v>
      </c>
      <c r="G823" s="301">
        <v>2.8</v>
      </c>
      <c r="H823" s="302">
        <v>3.3</v>
      </c>
      <c r="I823" s="295">
        <v>0.5</v>
      </c>
      <c r="J823" s="301" t="s">
        <v>27</v>
      </c>
      <c r="K823" s="302" t="s">
        <v>27</v>
      </c>
      <c r="L823" s="295" t="s">
        <v>27</v>
      </c>
      <c r="M823" s="226"/>
    </row>
    <row r="824" spans="2:13" s="229" customFormat="1" ht="15.75" customHeight="1">
      <c r="B824" s="69"/>
      <c r="C824" s="78" t="s">
        <v>83</v>
      </c>
      <c r="D824" s="301">
        <v>3</v>
      </c>
      <c r="E824" s="302">
        <v>3.2</v>
      </c>
      <c r="F824" s="295">
        <v>0.20000000000000018</v>
      </c>
      <c r="G824" s="301">
        <v>3</v>
      </c>
      <c r="H824" s="302">
        <v>3</v>
      </c>
      <c r="I824" s="295">
        <v>0</v>
      </c>
      <c r="J824" s="301">
        <v>2</v>
      </c>
      <c r="K824" s="302">
        <v>2.3</v>
      </c>
      <c r="L824" s="295">
        <v>0.2999999999999998</v>
      </c>
      <c r="M824" s="226"/>
    </row>
    <row r="825" spans="2:13" s="229" customFormat="1" ht="15.75" customHeight="1">
      <c r="B825" s="71"/>
      <c r="C825" s="82" t="s">
        <v>84</v>
      </c>
      <c r="D825" s="303">
        <v>3</v>
      </c>
      <c r="E825" s="304">
        <v>3</v>
      </c>
      <c r="F825" s="305">
        <v>0</v>
      </c>
      <c r="G825" s="303">
        <v>3</v>
      </c>
      <c r="H825" s="304">
        <v>3</v>
      </c>
      <c r="I825" s="305">
        <v>0</v>
      </c>
      <c r="J825" s="303" t="s">
        <v>27</v>
      </c>
      <c r="K825" s="304">
        <v>2</v>
      </c>
      <c r="L825" s="305" t="s">
        <v>27</v>
      </c>
      <c r="M825" s="226"/>
    </row>
    <row r="826" spans="2:13" s="229" customFormat="1" ht="15.75" customHeight="1">
      <c r="B826" s="69" t="s">
        <v>85</v>
      </c>
      <c r="C826" s="78" t="s">
        <v>86</v>
      </c>
      <c r="D826" s="301">
        <v>3.4</v>
      </c>
      <c r="E826" s="302">
        <v>3.3</v>
      </c>
      <c r="F826" s="295">
        <v>-0.10000000000000009</v>
      </c>
      <c r="G826" s="301">
        <v>3.4</v>
      </c>
      <c r="H826" s="302">
        <v>3.3</v>
      </c>
      <c r="I826" s="295">
        <v>-0.10000000000000009</v>
      </c>
      <c r="J826" s="301">
        <v>3</v>
      </c>
      <c r="K826" s="302">
        <v>2.5</v>
      </c>
      <c r="L826" s="295">
        <v>-0.5</v>
      </c>
      <c r="M826" s="226"/>
    </row>
    <row r="827" spans="2:13" s="229" customFormat="1" ht="15.75" customHeight="1">
      <c r="B827" s="69"/>
      <c r="C827" s="78" t="s">
        <v>194</v>
      </c>
      <c r="D827" s="301">
        <v>3.3</v>
      </c>
      <c r="E827" s="302">
        <v>3</v>
      </c>
      <c r="F827" s="295">
        <v>-0.2999999999999998</v>
      </c>
      <c r="G827" s="301">
        <v>3</v>
      </c>
      <c r="H827" s="302">
        <v>2.4</v>
      </c>
      <c r="I827" s="295">
        <v>-0.6000000000000001</v>
      </c>
      <c r="J827" s="301">
        <v>2</v>
      </c>
      <c r="K827" s="302" t="s">
        <v>27</v>
      </c>
      <c r="L827" s="295" t="s">
        <v>27</v>
      </c>
      <c r="M827" s="226"/>
    </row>
    <row r="828" spans="2:13" s="229" customFormat="1" ht="15.75" customHeight="1">
      <c r="B828" s="69"/>
      <c r="C828" s="78" t="s">
        <v>195</v>
      </c>
      <c r="D828" s="301">
        <v>3</v>
      </c>
      <c r="E828" s="302">
        <v>3.5</v>
      </c>
      <c r="F828" s="295">
        <v>0.5</v>
      </c>
      <c r="G828" s="301">
        <v>3</v>
      </c>
      <c r="H828" s="302">
        <v>2.5</v>
      </c>
      <c r="I828" s="295">
        <v>-0.5</v>
      </c>
      <c r="J828" s="301">
        <v>2</v>
      </c>
      <c r="K828" s="302">
        <v>2</v>
      </c>
      <c r="L828" s="295">
        <v>0</v>
      </c>
      <c r="M828" s="226"/>
    </row>
    <row r="829" spans="2:13" s="229" customFormat="1" ht="15.75" customHeight="1">
      <c r="B829" s="69"/>
      <c r="C829" s="78" t="s">
        <v>196</v>
      </c>
      <c r="D829" s="301">
        <v>3.4</v>
      </c>
      <c r="E829" s="302">
        <v>3.1</v>
      </c>
      <c r="F829" s="295">
        <v>-0.2999999999999998</v>
      </c>
      <c r="G829" s="301">
        <v>3.5</v>
      </c>
      <c r="H829" s="302">
        <v>3</v>
      </c>
      <c r="I829" s="295">
        <v>-0.5</v>
      </c>
      <c r="J829" s="301">
        <v>2.5</v>
      </c>
      <c r="K829" s="302">
        <v>2.3</v>
      </c>
      <c r="L829" s="295">
        <v>-0.20000000000000018</v>
      </c>
      <c r="M829" s="226"/>
    </row>
    <row r="830" spans="2:13" s="229" customFormat="1" ht="15.75" customHeight="1">
      <c r="B830" s="69"/>
      <c r="C830" s="78" t="s">
        <v>197</v>
      </c>
      <c r="D830" s="301">
        <v>3</v>
      </c>
      <c r="E830" s="302">
        <v>3.2</v>
      </c>
      <c r="F830" s="295">
        <v>0.20000000000000018</v>
      </c>
      <c r="G830" s="301">
        <v>3</v>
      </c>
      <c r="H830" s="302">
        <v>3.2</v>
      </c>
      <c r="I830" s="295">
        <v>0.20000000000000018</v>
      </c>
      <c r="J830" s="301">
        <v>2.4</v>
      </c>
      <c r="K830" s="302">
        <v>2.3</v>
      </c>
      <c r="L830" s="295">
        <v>-0.10000000000000009</v>
      </c>
      <c r="M830" s="226"/>
    </row>
    <row r="831" spans="2:13" s="229" customFormat="1" ht="15.75" customHeight="1">
      <c r="B831" s="69"/>
      <c r="C831" s="78" t="s">
        <v>87</v>
      </c>
      <c r="D831" s="301">
        <v>3.6</v>
      </c>
      <c r="E831" s="302">
        <v>3</v>
      </c>
      <c r="F831" s="295">
        <v>-0.6000000000000001</v>
      </c>
      <c r="G831" s="301">
        <v>3.1</v>
      </c>
      <c r="H831" s="302">
        <v>3</v>
      </c>
      <c r="I831" s="295">
        <v>-0.10000000000000009</v>
      </c>
      <c r="J831" s="301">
        <v>2</v>
      </c>
      <c r="K831" s="302">
        <v>2.8</v>
      </c>
      <c r="L831" s="295">
        <v>0.7999999999999998</v>
      </c>
      <c r="M831" s="226"/>
    </row>
    <row r="832" spans="2:13" s="229" customFormat="1" ht="15.75" customHeight="1">
      <c r="B832" s="69"/>
      <c r="C832" s="78" t="s">
        <v>198</v>
      </c>
      <c r="D832" s="301">
        <v>3.1</v>
      </c>
      <c r="E832" s="302">
        <v>3</v>
      </c>
      <c r="F832" s="295">
        <v>-0.10000000000000009</v>
      </c>
      <c r="G832" s="301">
        <v>2.9</v>
      </c>
      <c r="H832" s="302">
        <v>3</v>
      </c>
      <c r="I832" s="295">
        <v>0.10000000000000009</v>
      </c>
      <c r="J832" s="301">
        <v>2</v>
      </c>
      <c r="K832" s="302">
        <v>2.3</v>
      </c>
      <c r="L832" s="295">
        <v>0.2999999999999998</v>
      </c>
      <c r="M832" s="226"/>
    </row>
    <row r="833" spans="2:13" s="229" customFormat="1" ht="15.75" customHeight="1" thickBot="1">
      <c r="B833" s="71"/>
      <c r="C833" s="82" t="s">
        <v>88</v>
      </c>
      <c r="D833" s="303">
        <v>3</v>
      </c>
      <c r="E833" s="333">
        <v>3</v>
      </c>
      <c r="F833" s="305">
        <v>0</v>
      </c>
      <c r="G833" s="303">
        <v>3.1</v>
      </c>
      <c r="H833" s="333">
        <v>3</v>
      </c>
      <c r="I833" s="305">
        <v>-0.10000000000000009</v>
      </c>
      <c r="J833" s="303">
        <v>2.5</v>
      </c>
      <c r="K833" s="333">
        <v>2.5</v>
      </c>
      <c r="L833" s="305">
        <v>0</v>
      </c>
      <c r="M833" s="226"/>
    </row>
    <row r="834" spans="2:13" s="229" customFormat="1" ht="15.75" customHeight="1" thickBot="1">
      <c r="B834" s="24"/>
      <c r="C834" s="24"/>
      <c r="D834" s="23"/>
      <c r="E834" s="23"/>
      <c r="F834" s="23"/>
      <c r="G834" s="23"/>
      <c r="H834" s="23"/>
      <c r="I834" s="23"/>
      <c r="J834" s="23"/>
      <c r="K834" s="23"/>
      <c r="L834" s="23"/>
      <c r="M834" s="226"/>
    </row>
    <row r="835" spans="2:13" s="229" customFormat="1" ht="15.75" customHeight="1">
      <c r="B835" s="342" t="s">
        <v>256</v>
      </c>
      <c r="C835" s="279"/>
      <c r="D835" s="338">
        <v>3.22</v>
      </c>
      <c r="E835" s="339">
        <v>3.18</v>
      </c>
      <c r="F835" s="340">
        <v>-0.04</v>
      </c>
      <c r="G835" s="338">
        <v>3.01</v>
      </c>
      <c r="H835" s="339">
        <v>2.94</v>
      </c>
      <c r="I835" s="340">
        <v>-0.07</v>
      </c>
      <c r="J835" s="338">
        <v>2.21</v>
      </c>
      <c r="K835" s="339">
        <v>2.19</v>
      </c>
      <c r="L835" s="340">
        <v>-0.02</v>
      </c>
      <c r="M835" s="226"/>
    </row>
    <row r="836" spans="2:13" s="56" customFormat="1" ht="15.75" customHeight="1" thickBot="1">
      <c r="B836" s="347" t="s">
        <v>292</v>
      </c>
      <c r="C836" s="348"/>
      <c r="D836" s="287">
        <v>3.18</v>
      </c>
      <c r="E836" s="288">
        <v>3.09</v>
      </c>
      <c r="F836" s="312">
        <v>-0.0900000000000003</v>
      </c>
      <c r="G836" s="300">
        <v>2.76</v>
      </c>
      <c r="H836" s="288">
        <v>2.74</v>
      </c>
      <c r="I836" s="313">
        <v>-0.019999999999999574</v>
      </c>
      <c r="J836" s="287">
        <v>2.13</v>
      </c>
      <c r="K836" s="288">
        <v>2.21</v>
      </c>
      <c r="L836" s="289">
        <v>0.08000000000000007</v>
      </c>
      <c r="M836" s="58"/>
    </row>
    <row r="837" spans="2:13" s="56" customFormat="1" ht="13.5" customHeight="1">
      <c r="B837" s="59"/>
      <c r="C837" s="59"/>
      <c r="D837" s="217"/>
      <c r="E837" s="217"/>
      <c r="F837" s="337"/>
      <c r="G837" s="217"/>
      <c r="H837" s="217"/>
      <c r="I837" s="337"/>
      <c r="J837" s="217"/>
      <c r="K837" s="217"/>
      <c r="L837" s="217"/>
      <c r="M837" s="58"/>
    </row>
    <row r="838" spans="2:13" s="56" customFormat="1" ht="13.5" customHeight="1">
      <c r="B838" s="58" t="s">
        <v>293</v>
      </c>
      <c r="C838" s="59"/>
      <c r="D838" s="217"/>
      <c r="E838" s="217"/>
      <c r="F838" s="337"/>
      <c r="G838" s="217"/>
      <c r="H838" s="217"/>
      <c r="I838" s="337"/>
      <c r="J838" s="217"/>
      <c r="K838" s="217"/>
      <c r="L838" s="217"/>
      <c r="M838" s="58"/>
    </row>
    <row r="839" spans="2:13" s="229" customFormat="1" ht="15.75" customHeight="1">
      <c r="B839" s="24"/>
      <c r="C839" s="24"/>
      <c r="D839" s="23"/>
      <c r="E839" s="23"/>
      <c r="F839" s="23"/>
      <c r="G839" s="23"/>
      <c r="H839" s="23"/>
      <c r="I839" s="23"/>
      <c r="J839" s="23"/>
      <c r="K839" s="23"/>
      <c r="L839" s="23"/>
      <c r="M839" s="226"/>
    </row>
    <row r="840" spans="2:13" s="229" customFormat="1" ht="15.75" customHeight="1">
      <c r="B840" s="22" t="s">
        <v>93</v>
      </c>
      <c r="C840" s="22"/>
      <c r="D840" s="23"/>
      <c r="E840" s="23"/>
      <c r="F840" s="23"/>
      <c r="G840" s="23"/>
      <c r="H840" s="23"/>
      <c r="I840" s="23"/>
      <c r="J840" s="23"/>
      <c r="K840" s="23"/>
      <c r="L840" s="23"/>
      <c r="M840" s="226"/>
    </row>
    <row r="841" spans="2:13" s="229" customFormat="1" ht="15.75" customHeight="1" thickBot="1">
      <c r="B841" s="585" t="s">
        <v>94</v>
      </c>
      <c r="C841" s="586"/>
      <c r="D841" s="578" t="s">
        <v>42</v>
      </c>
      <c r="E841" s="579"/>
      <c r="F841" s="580"/>
      <c r="G841" s="578" t="s">
        <v>43</v>
      </c>
      <c r="H841" s="579"/>
      <c r="I841" s="580"/>
      <c r="J841" s="578" t="s">
        <v>44</v>
      </c>
      <c r="K841" s="579"/>
      <c r="L841" s="580"/>
      <c r="M841" s="226"/>
    </row>
    <row r="842" spans="2:13" s="229" customFormat="1" ht="42" customHeight="1">
      <c r="B842" s="587"/>
      <c r="C842" s="588"/>
      <c r="D842" s="271" t="s">
        <v>310</v>
      </c>
      <c r="E842" s="272" t="s">
        <v>311</v>
      </c>
      <c r="F842" s="273" t="s">
        <v>255</v>
      </c>
      <c r="G842" s="271" t="s">
        <v>310</v>
      </c>
      <c r="H842" s="272" t="s">
        <v>311</v>
      </c>
      <c r="I842" s="273" t="s">
        <v>255</v>
      </c>
      <c r="J842" s="271" t="s">
        <v>310</v>
      </c>
      <c r="K842" s="272" t="s">
        <v>311</v>
      </c>
      <c r="L842" s="273" t="s">
        <v>255</v>
      </c>
      <c r="M842" s="226"/>
    </row>
    <row r="843" spans="2:13" s="229" customFormat="1" ht="15.75" customHeight="1">
      <c r="B843" s="275" t="s">
        <v>45</v>
      </c>
      <c r="C843" s="276" t="s">
        <v>95</v>
      </c>
      <c r="D843" s="319">
        <v>3.6</v>
      </c>
      <c r="E843" s="320">
        <v>3.5</v>
      </c>
      <c r="F843" s="321">
        <v>-0.10000000000000009</v>
      </c>
      <c r="G843" s="322">
        <v>3.2</v>
      </c>
      <c r="H843" s="320">
        <v>2.9</v>
      </c>
      <c r="I843" s="296">
        <v>-0.30000000000000027</v>
      </c>
      <c r="J843" s="321">
        <v>2.6</v>
      </c>
      <c r="K843" s="307">
        <v>2.3</v>
      </c>
      <c r="L843" s="296">
        <v>-0.30000000000000027</v>
      </c>
      <c r="M843" s="226"/>
    </row>
    <row r="844" spans="2:13" s="229" customFormat="1" ht="15.75" customHeight="1">
      <c r="B844" s="69" t="s">
        <v>46</v>
      </c>
      <c r="C844" s="70" t="s">
        <v>96</v>
      </c>
      <c r="D844" s="323">
        <v>3.2</v>
      </c>
      <c r="E844" s="324">
        <v>3.1</v>
      </c>
      <c r="F844" s="325">
        <v>-0.10000000000000009</v>
      </c>
      <c r="G844" s="326">
        <v>3</v>
      </c>
      <c r="H844" s="324">
        <v>2.9</v>
      </c>
      <c r="I844" s="295">
        <v>-0.10000000000000009</v>
      </c>
      <c r="J844" s="325">
        <v>2.2</v>
      </c>
      <c r="K844" s="302">
        <v>2.2</v>
      </c>
      <c r="L844" s="295">
        <v>0</v>
      </c>
      <c r="M844" s="226"/>
    </row>
    <row r="845" spans="2:13" s="229" customFormat="1" ht="15.75" customHeight="1">
      <c r="B845" s="69" t="s">
        <v>53</v>
      </c>
      <c r="C845" s="70" t="s">
        <v>260</v>
      </c>
      <c r="D845" s="323">
        <v>3.2</v>
      </c>
      <c r="E845" s="324">
        <v>3.2</v>
      </c>
      <c r="F845" s="325">
        <v>0</v>
      </c>
      <c r="G845" s="326">
        <v>2.9</v>
      </c>
      <c r="H845" s="324">
        <v>3</v>
      </c>
      <c r="I845" s="295">
        <v>0.10000000000000009</v>
      </c>
      <c r="J845" s="325">
        <v>2.1</v>
      </c>
      <c r="K845" s="302">
        <v>2.1</v>
      </c>
      <c r="L845" s="295">
        <v>0</v>
      </c>
      <c r="M845" s="226"/>
    </row>
    <row r="846" spans="2:13" s="229" customFormat="1" ht="15.75" customHeight="1">
      <c r="B846" s="69" t="s">
        <v>57</v>
      </c>
      <c r="C846" s="70" t="s">
        <v>97</v>
      </c>
      <c r="D846" s="323">
        <v>3.2</v>
      </c>
      <c r="E846" s="324">
        <v>3.1</v>
      </c>
      <c r="F846" s="325">
        <v>-0.10000000000000009</v>
      </c>
      <c r="G846" s="326">
        <v>2.8</v>
      </c>
      <c r="H846" s="324">
        <v>2.9</v>
      </c>
      <c r="I846" s="295">
        <v>0.10000000000000009</v>
      </c>
      <c r="J846" s="325">
        <v>2.1</v>
      </c>
      <c r="K846" s="302">
        <v>2</v>
      </c>
      <c r="L846" s="295">
        <v>-0.10000000000000009</v>
      </c>
      <c r="M846" s="226"/>
    </row>
    <row r="847" spans="2:13" s="229" customFormat="1" ht="15.75" customHeight="1">
      <c r="B847" s="69" t="s">
        <v>61</v>
      </c>
      <c r="C847" s="70" t="s">
        <v>98</v>
      </c>
      <c r="D847" s="323">
        <v>3.2</v>
      </c>
      <c r="E847" s="324">
        <v>3.1</v>
      </c>
      <c r="F847" s="325">
        <v>-0.10000000000000009</v>
      </c>
      <c r="G847" s="326">
        <v>3</v>
      </c>
      <c r="H847" s="324">
        <v>2.9</v>
      </c>
      <c r="I847" s="295">
        <v>-0.10000000000000009</v>
      </c>
      <c r="J847" s="325">
        <v>2.3</v>
      </c>
      <c r="K847" s="302">
        <v>2</v>
      </c>
      <c r="L847" s="295">
        <v>-0.2999999999999998</v>
      </c>
      <c r="M847" s="226"/>
    </row>
    <row r="848" spans="2:13" s="229" customFormat="1" ht="15.75" customHeight="1">
      <c r="B848" s="69" t="s">
        <v>66</v>
      </c>
      <c r="C848" s="70" t="s">
        <v>99</v>
      </c>
      <c r="D848" s="323">
        <v>3.1</v>
      </c>
      <c r="E848" s="324">
        <v>3.1</v>
      </c>
      <c r="F848" s="325">
        <v>0</v>
      </c>
      <c r="G848" s="326">
        <v>3</v>
      </c>
      <c r="H848" s="324">
        <v>2.9</v>
      </c>
      <c r="I848" s="295">
        <v>-0.10000000000000009</v>
      </c>
      <c r="J848" s="325">
        <v>1.9</v>
      </c>
      <c r="K848" s="302">
        <v>2.1</v>
      </c>
      <c r="L848" s="295">
        <v>0.20000000000000018</v>
      </c>
      <c r="M848" s="226"/>
    </row>
    <row r="849" spans="2:13" s="229" customFormat="1" ht="15.75" customHeight="1">
      <c r="B849" s="69" t="s">
        <v>74</v>
      </c>
      <c r="C849" s="70" t="s">
        <v>100</v>
      </c>
      <c r="D849" s="323">
        <v>3.2</v>
      </c>
      <c r="E849" s="324">
        <v>3.3</v>
      </c>
      <c r="F849" s="325">
        <v>0.09999999999999964</v>
      </c>
      <c r="G849" s="326">
        <v>3.1</v>
      </c>
      <c r="H849" s="324">
        <v>3.1</v>
      </c>
      <c r="I849" s="295">
        <v>0</v>
      </c>
      <c r="J849" s="325">
        <v>2.5</v>
      </c>
      <c r="K849" s="302">
        <v>2.4</v>
      </c>
      <c r="L849" s="295">
        <v>-0.10000000000000009</v>
      </c>
      <c r="M849" s="226"/>
    </row>
    <row r="850" spans="2:13" s="229" customFormat="1" ht="15.75" customHeight="1">
      <c r="B850" s="69" t="s">
        <v>80</v>
      </c>
      <c r="C850" s="70" t="s">
        <v>98</v>
      </c>
      <c r="D850" s="323">
        <v>3.1</v>
      </c>
      <c r="E850" s="324">
        <v>3.2</v>
      </c>
      <c r="F850" s="325">
        <v>0.10000000000000009</v>
      </c>
      <c r="G850" s="326">
        <v>3</v>
      </c>
      <c r="H850" s="324">
        <v>3.1</v>
      </c>
      <c r="I850" s="295">
        <v>0.10000000000000009</v>
      </c>
      <c r="J850" s="325">
        <v>2.2</v>
      </c>
      <c r="K850" s="302">
        <v>2.3</v>
      </c>
      <c r="L850" s="295">
        <v>0.09999999999999964</v>
      </c>
      <c r="M850" s="226"/>
    </row>
    <row r="851" spans="2:13" s="229" customFormat="1" ht="15.75" customHeight="1" thickBot="1">
      <c r="B851" s="71" t="s">
        <v>85</v>
      </c>
      <c r="C851" s="72" t="s">
        <v>261</v>
      </c>
      <c r="D851" s="327">
        <v>3.3</v>
      </c>
      <c r="E851" s="328">
        <v>3.1</v>
      </c>
      <c r="F851" s="329">
        <v>-0.19999999999999973</v>
      </c>
      <c r="G851" s="330">
        <v>3.2</v>
      </c>
      <c r="H851" s="328">
        <v>3</v>
      </c>
      <c r="I851" s="305">
        <v>-0.20000000000000018</v>
      </c>
      <c r="J851" s="329">
        <v>2.3</v>
      </c>
      <c r="K851" s="333">
        <v>2.4</v>
      </c>
      <c r="L851" s="305">
        <v>0.10000000000000009</v>
      </c>
      <c r="M851" s="226"/>
    </row>
    <row r="852" spans="2:13" s="229" customFormat="1" ht="13.5" customHeight="1"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6"/>
    </row>
    <row r="853" spans="2:13" ht="13.5" customHeight="1">
      <c r="B853" s="233" t="s">
        <v>101</v>
      </c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7"/>
    </row>
    <row r="854" spans="2:13" ht="13.5" customHeight="1">
      <c r="B854" s="234" t="s">
        <v>102</v>
      </c>
      <c r="C854" s="22" t="s">
        <v>204</v>
      </c>
      <c r="D854" s="139"/>
      <c r="E854" s="139"/>
      <c r="F854" s="139"/>
      <c r="G854" s="139"/>
      <c r="H854" s="139"/>
      <c r="I854" s="139"/>
      <c r="J854" s="139"/>
      <c r="K854" s="139"/>
      <c r="L854" s="139"/>
      <c r="M854" s="227"/>
    </row>
    <row r="855" spans="2:13" ht="13.5" customHeight="1">
      <c r="B855" s="22"/>
      <c r="C855" s="22" t="s">
        <v>205</v>
      </c>
      <c r="D855" s="22"/>
      <c r="E855" s="22"/>
      <c r="F855" s="22"/>
      <c r="G855" s="22"/>
      <c r="H855" s="22"/>
      <c r="I855" s="22"/>
      <c r="J855" s="22"/>
      <c r="K855" s="22"/>
      <c r="L855" s="22"/>
      <c r="M855" s="227"/>
    </row>
    <row r="856" spans="2:13" ht="13.5" customHeight="1">
      <c r="B856" s="234" t="s">
        <v>103</v>
      </c>
      <c r="C856" s="22" t="s">
        <v>206</v>
      </c>
      <c r="D856" s="22"/>
      <c r="E856" s="22"/>
      <c r="F856" s="22"/>
      <c r="G856" s="22"/>
      <c r="H856" s="22"/>
      <c r="I856" s="22"/>
      <c r="J856" s="22"/>
      <c r="K856" s="22"/>
      <c r="L856" s="22"/>
      <c r="M856" s="227"/>
    </row>
    <row r="857" spans="2:13" ht="13.5" customHeight="1">
      <c r="B857" s="22"/>
      <c r="C857" s="22" t="s">
        <v>173</v>
      </c>
      <c r="D857" s="22"/>
      <c r="E857" s="22"/>
      <c r="F857" s="22"/>
      <c r="G857" s="22"/>
      <c r="H857" s="22"/>
      <c r="I857" s="22"/>
      <c r="J857" s="22"/>
      <c r="K857" s="22"/>
      <c r="L857" s="22"/>
      <c r="M857" s="227"/>
    </row>
    <row r="858" spans="2:13" ht="13.5" customHeight="1">
      <c r="B858" s="234" t="s">
        <v>104</v>
      </c>
      <c r="C858" s="22" t="s">
        <v>207</v>
      </c>
      <c r="D858" s="22"/>
      <c r="E858" s="22"/>
      <c r="F858" s="22"/>
      <c r="G858" s="22"/>
      <c r="H858" s="22"/>
      <c r="I858" s="22"/>
      <c r="J858" s="22"/>
      <c r="K858" s="22"/>
      <c r="L858" s="22"/>
      <c r="M858" s="227"/>
    </row>
    <row r="859" spans="2:13" ht="13.5" customHeight="1">
      <c r="B859" s="22"/>
      <c r="C859" s="22" t="s">
        <v>208</v>
      </c>
      <c r="D859" s="22"/>
      <c r="E859" s="22"/>
      <c r="F859" s="22"/>
      <c r="G859" s="22"/>
      <c r="H859" s="22"/>
      <c r="I859" s="22"/>
      <c r="J859" s="22"/>
      <c r="K859" s="22"/>
      <c r="L859" s="22"/>
      <c r="M859" s="227"/>
    </row>
    <row r="860" spans="2:13" ht="13.5" customHeight="1"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7"/>
    </row>
    <row r="861" spans="2:13" ht="17.25" customHeight="1"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90" t="s">
        <v>272</v>
      </c>
      <c r="M861" s="227"/>
    </row>
    <row r="862" spans="2:13" s="229" customFormat="1" ht="27" customHeight="1">
      <c r="B862" s="50" t="s">
        <v>257</v>
      </c>
      <c r="C862" s="226"/>
      <c r="D862" s="226"/>
      <c r="E862" s="226"/>
      <c r="F862" s="226"/>
      <c r="G862" s="226"/>
      <c r="H862" s="226"/>
      <c r="I862" s="226"/>
      <c r="J862" s="230"/>
      <c r="K862" s="230"/>
      <c r="L862" s="230"/>
      <c r="M862" s="230"/>
    </row>
    <row r="863" spans="2:13" s="229" customFormat="1" ht="15.75" customHeight="1" thickBot="1">
      <c r="B863" s="581" t="s">
        <v>40</v>
      </c>
      <c r="C863" s="583" t="s">
        <v>41</v>
      </c>
      <c r="D863" s="116" t="s">
        <v>42</v>
      </c>
      <c r="E863" s="116"/>
      <c r="F863" s="116"/>
      <c r="G863" s="116" t="s">
        <v>43</v>
      </c>
      <c r="H863" s="116"/>
      <c r="I863" s="116"/>
      <c r="J863" s="116" t="s">
        <v>44</v>
      </c>
      <c r="K863" s="115"/>
      <c r="L863" s="74"/>
      <c r="M863" s="226"/>
    </row>
    <row r="864" spans="2:13" s="229" customFormat="1" ht="42" customHeight="1">
      <c r="B864" s="582"/>
      <c r="C864" s="584"/>
      <c r="D864" s="271" t="s">
        <v>310</v>
      </c>
      <c r="E864" s="272" t="s">
        <v>311</v>
      </c>
      <c r="F864" s="273" t="s">
        <v>255</v>
      </c>
      <c r="G864" s="271" t="s">
        <v>310</v>
      </c>
      <c r="H864" s="272" t="s">
        <v>311</v>
      </c>
      <c r="I864" s="273" t="s">
        <v>255</v>
      </c>
      <c r="J864" s="271" t="s">
        <v>310</v>
      </c>
      <c r="K864" s="272" t="s">
        <v>311</v>
      </c>
      <c r="L864" s="273" t="s">
        <v>255</v>
      </c>
      <c r="M864" s="226"/>
    </row>
    <row r="865" spans="2:13" s="229" customFormat="1" ht="15.75" customHeight="1">
      <c r="B865" s="71" t="s">
        <v>45</v>
      </c>
      <c r="C865" s="82" t="s">
        <v>45</v>
      </c>
      <c r="D865" s="331">
        <v>3.9</v>
      </c>
      <c r="E865" s="332">
        <v>3.6</v>
      </c>
      <c r="F865" s="294">
        <v>-0.2999999999999998</v>
      </c>
      <c r="G865" s="331">
        <v>3.4</v>
      </c>
      <c r="H865" s="332">
        <v>3.1</v>
      </c>
      <c r="I865" s="294">
        <v>-0.2999999999999998</v>
      </c>
      <c r="J865" s="308">
        <v>2.5</v>
      </c>
      <c r="K865" s="332">
        <v>2.6</v>
      </c>
      <c r="L865" s="294">
        <v>0.10000000000000009</v>
      </c>
      <c r="M865" s="226"/>
    </row>
    <row r="866" spans="2:13" s="229" customFormat="1" ht="15.75" customHeight="1">
      <c r="B866" s="69" t="s">
        <v>46</v>
      </c>
      <c r="C866" s="78" t="s">
        <v>47</v>
      </c>
      <c r="D866" s="301">
        <v>3.7</v>
      </c>
      <c r="E866" s="302">
        <v>3.8</v>
      </c>
      <c r="F866" s="295">
        <v>0.09999999999999964</v>
      </c>
      <c r="G866" s="301">
        <v>3.6</v>
      </c>
      <c r="H866" s="302">
        <v>3.3</v>
      </c>
      <c r="I866" s="295">
        <v>-0.30000000000000027</v>
      </c>
      <c r="J866" s="306">
        <v>2.7</v>
      </c>
      <c r="K866" s="302">
        <v>2.7</v>
      </c>
      <c r="L866" s="295">
        <v>0</v>
      </c>
      <c r="M866" s="226"/>
    </row>
    <row r="867" spans="2:13" s="229" customFormat="1" ht="15.75" customHeight="1">
      <c r="B867" s="69"/>
      <c r="C867" s="78" t="s">
        <v>48</v>
      </c>
      <c r="D867" s="301">
        <v>3.5</v>
      </c>
      <c r="E867" s="302">
        <v>3.4</v>
      </c>
      <c r="F867" s="295">
        <v>-0.10000000000000009</v>
      </c>
      <c r="G867" s="301">
        <v>3.4</v>
      </c>
      <c r="H867" s="302">
        <v>3</v>
      </c>
      <c r="I867" s="295">
        <v>-0.3999999999999999</v>
      </c>
      <c r="J867" s="301">
        <v>2.5</v>
      </c>
      <c r="K867" s="302">
        <v>2.1</v>
      </c>
      <c r="L867" s="295">
        <v>-0.3999999999999999</v>
      </c>
      <c r="M867" s="226"/>
    </row>
    <row r="868" spans="2:17" s="229" customFormat="1" ht="15.75" customHeight="1">
      <c r="B868" s="69"/>
      <c r="C868" s="78" t="s">
        <v>49</v>
      </c>
      <c r="D868" s="301">
        <v>3</v>
      </c>
      <c r="E868" s="302">
        <v>3.2</v>
      </c>
      <c r="F868" s="295">
        <v>0.20000000000000018</v>
      </c>
      <c r="G868" s="301">
        <v>3</v>
      </c>
      <c r="H868" s="302">
        <v>3</v>
      </c>
      <c r="I868" s="295">
        <v>0</v>
      </c>
      <c r="J868" s="301">
        <v>3</v>
      </c>
      <c r="K868" s="302">
        <v>2</v>
      </c>
      <c r="L868" s="295">
        <v>-1</v>
      </c>
      <c r="M868" s="226"/>
      <c r="N868" s="232"/>
      <c r="O868" s="232"/>
      <c r="P868" s="232"/>
      <c r="Q868" s="232"/>
    </row>
    <row r="869" spans="2:17" s="229" customFormat="1" ht="15.75" customHeight="1">
      <c r="B869" s="69"/>
      <c r="C869" s="78" t="s">
        <v>50</v>
      </c>
      <c r="D869" s="301">
        <v>3.7</v>
      </c>
      <c r="E869" s="302">
        <v>3.3</v>
      </c>
      <c r="F869" s="295">
        <v>-0.40000000000000036</v>
      </c>
      <c r="G869" s="301">
        <v>3.3</v>
      </c>
      <c r="H869" s="302">
        <v>3</v>
      </c>
      <c r="I869" s="295">
        <v>-0.2999999999999998</v>
      </c>
      <c r="J869" s="301">
        <v>2.5</v>
      </c>
      <c r="K869" s="302">
        <v>2.2</v>
      </c>
      <c r="L869" s="295">
        <v>-0.2999999999999998</v>
      </c>
      <c r="M869" s="226"/>
      <c r="N869" s="187"/>
      <c r="O869" s="187"/>
      <c r="P869" s="187"/>
      <c r="Q869" s="187"/>
    </row>
    <row r="870" spans="2:17" s="229" customFormat="1" ht="15.75" customHeight="1">
      <c r="B870" s="69"/>
      <c r="C870" s="78" t="s">
        <v>51</v>
      </c>
      <c r="D870" s="301">
        <v>3.3</v>
      </c>
      <c r="E870" s="302">
        <v>3.4</v>
      </c>
      <c r="F870" s="295">
        <v>0.10000000000000009</v>
      </c>
      <c r="G870" s="301">
        <v>2.9</v>
      </c>
      <c r="H870" s="302">
        <v>3</v>
      </c>
      <c r="I870" s="295">
        <v>0.10000000000000009</v>
      </c>
      <c r="J870" s="301">
        <v>2</v>
      </c>
      <c r="K870" s="302">
        <v>2</v>
      </c>
      <c r="L870" s="295">
        <v>0</v>
      </c>
      <c r="M870" s="226"/>
      <c r="N870" s="187"/>
      <c r="O870" s="187"/>
      <c r="P870" s="187"/>
      <c r="Q870" s="187"/>
    </row>
    <row r="871" spans="2:17" s="229" customFormat="1" ht="15.75" customHeight="1">
      <c r="B871" s="71"/>
      <c r="C871" s="82" t="s">
        <v>52</v>
      </c>
      <c r="D871" s="301">
        <v>3.2</v>
      </c>
      <c r="E871" s="302">
        <v>3</v>
      </c>
      <c r="F871" s="295">
        <v>-0.20000000000000018</v>
      </c>
      <c r="G871" s="301">
        <v>2.6</v>
      </c>
      <c r="H871" s="302">
        <v>2.5</v>
      </c>
      <c r="I871" s="295">
        <v>-0.10000000000000009</v>
      </c>
      <c r="J871" s="303">
        <v>2</v>
      </c>
      <c r="K871" s="302">
        <v>2</v>
      </c>
      <c r="L871" s="295">
        <v>0</v>
      </c>
      <c r="M871" s="226"/>
      <c r="N871" s="187"/>
      <c r="O871" s="187"/>
      <c r="P871" s="187"/>
      <c r="Q871" s="187"/>
    </row>
    <row r="872" spans="2:17" s="229" customFormat="1" ht="15.75" customHeight="1">
      <c r="B872" s="69" t="s">
        <v>53</v>
      </c>
      <c r="C872" s="78" t="s">
        <v>188</v>
      </c>
      <c r="D872" s="306">
        <v>3.8</v>
      </c>
      <c r="E872" s="307">
        <v>3.8</v>
      </c>
      <c r="F872" s="296">
        <v>0</v>
      </c>
      <c r="G872" s="306">
        <v>3.3</v>
      </c>
      <c r="H872" s="307">
        <v>3.2</v>
      </c>
      <c r="I872" s="296">
        <v>-0.09999999999999964</v>
      </c>
      <c r="J872" s="306">
        <v>2</v>
      </c>
      <c r="K872" s="307">
        <v>2.5</v>
      </c>
      <c r="L872" s="296">
        <v>0.5</v>
      </c>
      <c r="M872" s="226"/>
      <c r="N872" s="232"/>
      <c r="O872" s="232"/>
      <c r="P872" s="232"/>
      <c r="Q872" s="232"/>
    </row>
    <row r="873" spans="2:17" s="229" customFormat="1" ht="15.75" customHeight="1">
      <c r="B873" s="69"/>
      <c r="C873" s="78" t="s">
        <v>54</v>
      </c>
      <c r="D873" s="301">
        <v>3.6</v>
      </c>
      <c r="E873" s="302">
        <v>3.4</v>
      </c>
      <c r="F873" s="295">
        <v>-0.20000000000000018</v>
      </c>
      <c r="G873" s="301">
        <v>3.3</v>
      </c>
      <c r="H873" s="302">
        <v>3</v>
      </c>
      <c r="I873" s="295">
        <v>-0.2999999999999998</v>
      </c>
      <c r="J873" s="301">
        <v>2.3</v>
      </c>
      <c r="K873" s="302">
        <v>2</v>
      </c>
      <c r="L873" s="295">
        <v>-0.2999999999999998</v>
      </c>
      <c r="M873" s="226"/>
      <c r="N873" s="232"/>
      <c r="O873" s="232"/>
      <c r="P873" s="232"/>
      <c r="Q873" s="232"/>
    </row>
    <row r="874" spans="2:17" s="229" customFormat="1" ht="15.75" customHeight="1">
      <c r="B874" s="69"/>
      <c r="C874" s="78" t="s">
        <v>189</v>
      </c>
      <c r="D874" s="301">
        <v>3.3</v>
      </c>
      <c r="E874" s="302">
        <v>3.2</v>
      </c>
      <c r="F874" s="295">
        <v>-0.09999999999999964</v>
      </c>
      <c r="G874" s="301">
        <v>3.1</v>
      </c>
      <c r="H874" s="302">
        <v>3</v>
      </c>
      <c r="I874" s="295">
        <v>-0.10000000000000009</v>
      </c>
      <c r="J874" s="301">
        <v>2</v>
      </c>
      <c r="K874" s="302">
        <v>2</v>
      </c>
      <c r="L874" s="295">
        <v>0</v>
      </c>
      <c r="M874" s="226"/>
      <c r="N874" s="232"/>
      <c r="O874" s="232"/>
      <c r="P874" s="232"/>
      <c r="Q874" s="232"/>
    </row>
    <row r="875" spans="2:17" s="229" customFormat="1" ht="15.75" customHeight="1">
      <c r="B875" s="69"/>
      <c r="C875" s="78" t="s">
        <v>190</v>
      </c>
      <c r="D875" s="301">
        <v>3.2</v>
      </c>
      <c r="E875" s="302">
        <v>3.2</v>
      </c>
      <c r="F875" s="295">
        <v>0</v>
      </c>
      <c r="G875" s="301">
        <v>3.1</v>
      </c>
      <c r="H875" s="302">
        <v>3</v>
      </c>
      <c r="I875" s="295">
        <v>-0.10000000000000009</v>
      </c>
      <c r="J875" s="301">
        <v>2</v>
      </c>
      <c r="K875" s="302">
        <v>2.2</v>
      </c>
      <c r="L875" s="295">
        <v>0.20000000000000018</v>
      </c>
      <c r="M875" s="226"/>
      <c r="N875" s="232"/>
      <c r="O875" s="232"/>
      <c r="P875" s="232"/>
      <c r="Q875" s="232"/>
    </row>
    <row r="876" spans="2:17" s="229" customFormat="1" ht="15.75" customHeight="1">
      <c r="B876" s="69"/>
      <c r="C876" s="78" t="s">
        <v>191</v>
      </c>
      <c r="D876" s="301">
        <v>3.5</v>
      </c>
      <c r="E876" s="302">
        <v>3.2</v>
      </c>
      <c r="F876" s="295">
        <v>-0.2999999999999998</v>
      </c>
      <c r="G876" s="301">
        <v>2.5</v>
      </c>
      <c r="H876" s="302">
        <v>3</v>
      </c>
      <c r="I876" s="295">
        <v>0.5</v>
      </c>
      <c r="J876" s="301">
        <v>2</v>
      </c>
      <c r="K876" s="302">
        <v>2.3</v>
      </c>
      <c r="L876" s="295">
        <v>0.2999999999999998</v>
      </c>
      <c r="M876" s="226"/>
      <c r="N876" s="232"/>
      <c r="O876" s="232"/>
      <c r="P876" s="232"/>
      <c r="Q876" s="232"/>
    </row>
    <row r="877" spans="2:17" s="229" customFormat="1" ht="15.75" customHeight="1">
      <c r="B877" s="69"/>
      <c r="C877" s="78" t="s">
        <v>55</v>
      </c>
      <c r="D877" s="301">
        <v>3.7</v>
      </c>
      <c r="E877" s="302">
        <v>3.7</v>
      </c>
      <c r="F877" s="295">
        <v>0</v>
      </c>
      <c r="G877" s="301">
        <v>3.3</v>
      </c>
      <c r="H877" s="302">
        <v>3.3</v>
      </c>
      <c r="I877" s="295">
        <v>0</v>
      </c>
      <c r="J877" s="301">
        <v>2.3</v>
      </c>
      <c r="K877" s="302">
        <v>2.3</v>
      </c>
      <c r="L877" s="295">
        <v>0</v>
      </c>
      <c r="M877" s="226"/>
      <c r="N877" s="232"/>
      <c r="O877" s="232"/>
      <c r="P877" s="232"/>
      <c r="Q877" s="232"/>
    </row>
    <row r="878" spans="2:17" s="229" customFormat="1" ht="15.75" customHeight="1">
      <c r="B878" s="69"/>
      <c r="C878" s="78" t="s">
        <v>192</v>
      </c>
      <c r="D878" s="301">
        <v>3</v>
      </c>
      <c r="E878" s="302">
        <v>3.3</v>
      </c>
      <c r="F878" s="295">
        <v>0.2999999999999998</v>
      </c>
      <c r="G878" s="301">
        <v>2.8</v>
      </c>
      <c r="H878" s="302">
        <v>3</v>
      </c>
      <c r="I878" s="295">
        <v>0.20000000000000018</v>
      </c>
      <c r="J878" s="301">
        <v>2</v>
      </c>
      <c r="K878" s="302">
        <v>2</v>
      </c>
      <c r="L878" s="295">
        <v>0</v>
      </c>
      <c r="M878" s="226"/>
      <c r="N878" s="232"/>
      <c r="O878" s="232"/>
      <c r="P878" s="232"/>
      <c r="Q878" s="232"/>
    </row>
    <row r="879" spans="2:17" s="229" customFormat="1" ht="15.75" customHeight="1">
      <c r="B879" s="69"/>
      <c r="C879" s="78" t="s">
        <v>56</v>
      </c>
      <c r="D879" s="301">
        <v>3.1</v>
      </c>
      <c r="E879" s="302">
        <v>3.2</v>
      </c>
      <c r="F879" s="295">
        <v>0.10000000000000009</v>
      </c>
      <c r="G879" s="301">
        <v>3</v>
      </c>
      <c r="H879" s="302">
        <v>3</v>
      </c>
      <c r="I879" s="295">
        <v>0</v>
      </c>
      <c r="J879" s="301">
        <v>2</v>
      </c>
      <c r="K879" s="302">
        <v>2</v>
      </c>
      <c r="L879" s="295">
        <v>0</v>
      </c>
      <c r="M879" s="226"/>
      <c r="N879" s="232"/>
      <c r="O879" s="232"/>
      <c r="P879" s="232"/>
      <c r="Q879" s="232"/>
    </row>
    <row r="880" spans="2:17" s="229" customFormat="1" ht="15.75" customHeight="1">
      <c r="B880" s="71"/>
      <c r="C880" s="82" t="s">
        <v>193</v>
      </c>
      <c r="D880" s="303">
        <v>3.4</v>
      </c>
      <c r="E880" s="304">
        <v>3.3</v>
      </c>
      <c r="F880" s="305">
        <v>-0.10000000000000009</v>
      </c>
      <c r="G880" s="303">
        <v>2.9</v>
      </c>
      <c r="H880" s="304">
        <v>2.8</v>
      </c>
      <c r="I880" s="305">
        <v>-0.10000000000000009</v>
      </c>
      <c r="J880" s="303">
        <v>2</v>
      </c>
      <c r="K880" s="304">
        <v>2</v>
      </c>
      <c r="L880" s="305">
        <v>0</v>
      </c>
      <c r="M880" s="226"/>
      <c r="N880" s="187"/>
      <c r="O880" s="187"/>
      <c r="P880" s="187"/>
      <c r="Q880" s="188"/>
    </row>
    <row r="881" spans="2:17" s="229" customFormat="1" ht="15.75" customHeight="1">
      <c r="B881" s="69" t="s">
        <v>57</v>
      </c>
      <c r="C881" s="78" t="s">
        <v>58</v>
      </c>
      <c r="D881" s="306">
        <v>3.4</v>
      </c>
      <c r="E881" s="307">
        <v>3.4</v>
      </c>
      <c r="F881" s="296">
        <v>0</v>
      </c>
      <c r="G881" s="306">
        <v>2.8</v>
      </c>
      <c r="H881" s="307">
        <v>2.9</v>
      </c>
      <c r="I881" s="296">
        <v>0.10000000000000009</v>
      </c>
      <c r="J881" s="306">
        <v>2.3</v>
      </c>
      <c r="K881" s="307">
        <v>2.2</v>
      </c>
      <c r="L881" s="296">
        <v>-0.09999999999999964</v>
      </c>
      <c r="M881" s="226"/>
      <c r="N881" s="187"/>
      <c r="O881" s="187"/>
      <c r="P881" s="187"/>
      <c r="Q881" s="188"/>
    </row>
    <row r="882" spans="2:17" s="229" customFormat="1" ht="15.75" customHeight="1">
      <c r="B882" s="69"/>
      <c r="C882" s="78" t="s">
        <v>59</v>
      </c>
      <c r="D882" s="301">
        <v>3.3</v>
      </c>
      <c r="E882" s="302">
        <v>3.5</v>
      </c>
      <c r="F882" s="295">
        <v>0.20000000000000018</v>
      </c>
      <c r="G882" s="301">
        <v>3</v>
      </c>
      <c r="H882" s="302">
        <v>3.3</v>
      </c>
      <c r="I882" s="295">
        <v>0.2999999999999998</v>
      </c>
      <c r="J882" s="301">
        <v>2.3</v>
      </c>
      <c r="K882" s="302">
        <v>2.6</v>
      </c>
      <c r="L882" s="295">
        <v>0.30000000000000027</v>
      </c>
      <c r="M882" s="226"/>
      <c r="N882" s="187"/>
      <c r="O882" s="187"/>
      <c r="P882" s="187"/>
      <c r="Q882" s="188"/>
    </row>
    <row r="883" spans="2:13" s="229" customFormat="1" ht="15.75" customHeight="1">
      <c r="B883" s="71"/>
      <c r="C883" s="82" t="s">
        <v>60</v>
      </c>
      <c r="D883" s="303">
        <v>3.3</v>
      </c>
      <c r="E883" s="304">
        <v>3.4</v>
      </c>
      <c r="F883" s="305">
        <v>0.10000000000000009</v>
      </c>
      <c r="G883" s="303">
        <v>3</v>
      </c>
      <c r="H883" s="304">
        <v>2.9</v>
      </c>
      <c r="I883" s="305">
        <v>-0.10000000000000009</v>
      </c>
      <c r="J883" s="303">
        <v>2.2</v>
      </c>
      <c r="K883" s="304">
        <v>2</v>
      </c>
      <c r="L883" s="305">
        <v>-0.20000000000000018</v>
      </c>
      <c r="M883" s="226"/>
    </row>
    <row r="884" spans="2:13" s="229" customFormat="1" ht="15.75" customHeight="1">
      <c r="B884" s="69" t="s">
        <v>61</v>
      </c>
      <c r="C884" s="78" t="s">
        <v>62</v>
      </c>
      <c r="D884" s="306">
        <v>3.2</v>
      </c>
      <c r="E884" s="307">
        <v>3.4</v>
      </c>
      <c r="F884" s="296">
        <v>0.19999999999999973</v>
      </c>
      <c r="G884" s="306">
        <v>2.9</v>
      </c>
      <c r="H884" s="307">
        <v>3.1</v>
      </c>
      <c r="I884" s="296">
        <v>0.20000000000000018</v>
      </c>
      <c r="J884" s="306">
        <v>2.3</v>
      </c>
      <c r="K884" s="307">
        <v>2</v>
      </c>
      <c r="L884" s="296">
        <v>-0.2999999999999998</v>
      </c>
      <c r="M884" s="226"/>
    </row>
    <row r="885" spans="2:13" s="229" customFormat="1" ht="15.75" customHeight="1">
      <c r="B885" s="69"/>
      <c r="C885" s="78" t="s">
        <v>63</v>
      </c>
      <c r="D885" s="301">
        <v>3.8</v>
      </c>
      <c r="E885" s="302">
        <v>3.4</v>
      </c>
      <c r="F885" s="295">
        <v>-0.3999999999999999</v>
      </c>
      <c r="G885" s="301">
        <v>3.2</v>
      </c>
      <c r="H885" s="302">
        <v>2.9</v>
      </c>
      <c r="I885" s="295">
        <v>-0.30000000000000027</v>
      </c>
      <c r="J885" s="301">
        <v>2.5</v>
      </c>
      <c r="K885" s="302">
        <v>2</v>
      </c>
      <c r="L885" s="295">
        <v>-0.5</v>
      </c>
      <c r="M885" s="226"/>
    </row>
    <row r="886" spans="2:13" s="229" customFormat="1" ht="15.75" customHeight="1">
      <c r="B886" s="69"/>
      <c r="C886" s="78" t="s">
        <v>64</v>
      </c>
      <c r="D886" s="301">
        <v>3.3</v>
      </c>
      <c r="E886" s="302">
        <v>3.3</v>
      </c>
      <c r="F886" s="295">
        <v>0</v>
      </c>
      <c r="G886" s="301">
        <v>3.2</v>
      </c>
      <c r="H886" s="302">
        <v>3.1</v>
      </c>
      <c r="I886" s="295">
        <v>-0.10000000000000009</v>
      </c>
      <c r="J886" s="301">
        <v>2</v>
      </c>
      <c r="K886" s="302">
        <v>2.7</v>
      </c>
      <c r="L886" s="295">
        <v>0.7000000000000002</v>
      </c>
      <c r="M886" s="226"/>
    </row>
    <row r="887" spans="2:13" s="229" customFormat="1" ht="15.75" customHeight="1">
      <c r="B887" s="71"/>
      <c r="C887" s="82" t="s">
        <v>65</v>
      </c>
      <c r="D887" s="303">
        <v>3.3</v>
      </c>
      <c r="E887" s="304">
        <v>3.3</v>
      </c>
      <c r="F887" s="305">
        <v>0</v>
      </c>
      <c r="G887" s="303">
        <v>3.2</v>
      </c>
      <c r="H887" s="304">
        <v>3</v>
      </c>
      <c r="I887" s="305">
        <v>-0.20000000000000018</v>
      </c>
      <c r="J887" s="303">
        <v>2.5</v>
      </c>
      <c r="K887" s="304" t="s">
        <v>27</v>
      </c>
      <c r="L887" s="305" t="s">
        <v>27</v>
      </c>
      <c r="M887" s="226"/>
    </row>
    <row r="888" spans="2:13" s="229" customFormat="1" ht="15.75" customHeight="1">
      <c r="B888" s="69" t="s">
        <v>66</v>
      </c>
      <c r="C888" s="78" t="s">
        <v>67</v>
      </c>
      <c r="D888" s="306">
        <v>3</v>
      </c>
      <c r="E888" s="307">
        <v>3.5</v>
      </c>
      <c r="F888" s="296">
        <v>0.5</v>
      </c>
      <c r="G888" s="306">
        <v>3</v>
      </c>
      <c r="H888" s="307">
        <v>3.3</v>
      </c>
      <c r="I888" s="296">
        <v>0.2999999999999998</v>
      </c>
      <c r="J888" s="306">
        <v>2</v>
      </c>
      <c r="K888" s="307">
        <v>2.5</v>
      </c>
      <c r="L888" s="296">
        <v>0.5</v>
      </c>
      <c r="M888" s="226"/>
    </row>
    <row r="889" spans="2:13" s="229" customFormat="1" ht="15.75" customHeight="1">
      <c r="B889" s="69"/>
      <c r="C889" s="78" t="s">
        <v>68</v>
      </c>
      <c r="D889" s="301">
        <v>4</v>
      </c>
      <c r="E889" s="302">
        <v>3.5</v>
      </c>
      <c r="F889" s="295">
        <v>-0.5</v>
      </c>
      <c r="G889" s="301">
        <v>3</v>
      </c>
      <c r="H889" s="302">
        <v>3</v>
      </c>
      <c r="I889" s="295">
        <v>0</v>
      </c>
      <c r="J889" s="301" t="s">
        <v>27</v>
      </c>
      <c r="K889" s="302">
        <v>2</v>
      </c>
      <c r="L889" s="295" t="s">
        <v>27</v>
      </c>
      <c r="M889" s="226"/>
    </row>
    <row r="890" spans="2:13" s="229" customFormat="1" ht="15.75" customHeight="1">
      <c r="B890" s="69"/>
      <c r="C890" s="78" t="s">
        <v>69</v>
      </c>
      <c r="D890" s="301">
        <v>3.5</v>
      </c>
      <c r="E890" s="302">
        <v>3</v>
      </c>
      <c r="F890" s="295">
        <v>-0.5</v>
      </c>
      <c r="G890" s="301">
        <v>2.5</v>
      </c>
      <c r="H890" s="302">
        <v>2.5</v>
      </c>
      <c r="I890" s="295">
        <v>0</v>
      </c>
      <c r="J890" s="301">
        <v>2</v>
      </c>
      <c r="K890" s="302">
        <v>2</v>
      </c>
      <c r="L890" s="295">
        <v>0</v>
      </c>
      <c r="M890" s="226"/>
    </row>
    <row r="891" spans="2:13" s="229" customFormat="1" ht="15.75" customHeight="1">
      <c r="B891" s="69"/>
      <c r="C891" s="78" t="s">
        <v>70</v>
      </c>
      <c r="D891" s="301">
        <v>3.3</v>
      </c>
      <c r="E891" s="302">
        <v>3.5</v>
      </c>
      <c r="F891" s="295">
        <v>0.20000000000000018</v>
      </c>
      <c r="G891" s="301">
        <v>3</v>
      </c>
      <c r="H891" s="302">
        <v>3</v>
      </c>
      <c r="I891" s="295">
        <v>0</v>
      </c>
      <c r="J891" s="301">
        <v>1.7</v>
      </c>
      <c r="K891" s="302">
        <v>1.5</v>
      </c>
      <c r="L891" s="295">
        <v>-0.19999999999999996</v>
      </c>
      <c r="M891" s="226"/>
    </row>
    <row r="892" spans="2:13" s="229" customFormat="1" ht="15.75" customHeight="1">
      <c r="B892" s="69"/>
      <c r="C892" s="78" t="s">
        <v>71</v>
      </c>
      <c r="D892" s="301">
        <v>3.2</v>
      </c>
      <c r="E892" s="302">
        <v>3.2</v>
      </c>
      <c r="F892" s="295">
        <v>0</v>
      </c>
      <c r="G892" s="301">
        <v>3</v>
      </c>
      <c r="H892" s="302">
        <v>3</v>
      </c>
      <c r="I892" s="295">
        <v>0</v>
      </c>
      <c r="J892" s="301" t="s">
        <v>27</v>
      </c>
      <c r="K892" s="302" t="s">
        <v>27</v>
      </c>
      <c r="L892" s="295" t="s">
        <v>27</v>
      </c>
      <c r="M892" s="226"/>
    </row>
    <row r="893" spans="2:13" s="229" customFormat="1" ht="15.75" customHeight="1">
      <c r="B893" s="69"/>
      <c r="C893" s="78" t="s">
        <v>72</v>
      </c>
      <c r="D893" s="301">
        <v>3</v>
      </c>
      <c r="E893" s="302">
        <v>3</v>
      </c>
      <c r="F893" s="295">
        <v>0</v>
      </c>
      <c r="G893" s="301">
        <v>3</v>
      </c>
      <c r="H893" s="302">
        <v>2.8</v>
      </c>
      <c r="I893" s="295">
        <v>-0.20000000000000018</v>
      </c>
      <c r="J893" s="301" t="s">
        <v>27</v>
      </c>
      <c r="K893" s="302">
        <v>2.3</v>
      </c>
      <c r="L893" s="295" t="s">
        <v>27</v>
      </c>
      <c r="M893" s="226"/>
    </row>
    <row r="894" spans="2:13" s="229" customFormat="1" ht="15.75" customHeight="1">
      <c r="B894" s="71"/>
      <c r="C894" s="82" t="s">
        <v>73</v>
      </c>
      <c r="D894" s="303">
        <v>3.7</v>
      </c>
      <c r="E894" s="304">
        <v>3.5</v>
      </c>
      <c r="F894" s="305">
        <v>-0.20000000000000018</v>
      </c>
      <c r="G894" s="303">
        <v>3.2</v>
      </c>
      <c r="H894" s="304">
        <v>3</v>
      </c>
      <c r="I894" s="305">
        <v>-0.20000000000000018</v>
      </c>
      <c r="J894" s="303">
        <v>1.5</v>
      </c>
      <c r="K894" s="304">
        <v>2</v>
      </c>
      <c r="L894" s="305">
        <v>0.5</v>
      </c>
      <c r="M894" s="226"/>
    </row>
    <row r="895" spans="2:13" s="229" customFormat="1" ht="15.75" customHeight="1">
      <c r="B895" s="69" t="s">
        <v>74</v>
      </c>
      <c r="C895" s="78" t="s">
        <v>75</v>
      </c>
      <c r="D895" s="306">
        <v>4.3</v>
      </c>
      <c r="E895" s="307">
        <v>3.7</v>
      </c>
      <c r="F895" s="296">
        <v>-0.5999999999999996</v>
      </c>
      <c r="G895" s="306">
        <v>3.8</v>
      </c>
      <c r="H895" s="307">
        <v>3.6</v>
      </c>
      <c r="I895" s="296">
        <v>-0.19999999999999973</v>
      </c>
      <c r="J895" s="306">
        <v>3</v>
      </c>
      <c r="K895" s="307">
        <v>3</v>
      </c>
      <c r="L895" s="296">
        <v>0</v>
      </c>
      <c r="M895" s="226"/>
    </row>
    <row r="896" spans="2:13" s="229" customFormat="1" ht="15.75" customHeight="1">
      <c r="B896" s="69"/>
      <c r="C896" s="78" t="s">
        <v>76</v>
      </c>
      <c r="D896" s="301">
        <v>3.3</v>
      </c>
      <c r="E896" s="302">
        <v>3.6</v>
      </c>
      <c r="F896" s="295">
        <v>0.30000000000000027</v>
      </c>
      <c r="G896" s="301">
        <v>3.1</v>
      </c>
      <c r="H896" s="302">
        <v>3</v>
      </c>
      <c r="I896" s="295">
        <v>-0.10000000000000009</v>
      </c>
      <c r="J896" s="301">
        <v>2</v>
      </c>
      <c r="K896" s="302">
        <v>2.5</v>
      </c>
      <c r="L896" s="295">
        <v>0.5</v>
      </c>
      <c r="M896" s="226"/>
    </row>
    <row r="897" spans="2:13" s="229" customFormat="1" ht="15.75" customHeight="1">
      <c r="B897" s="69"/>
      <c r="C897" s="78" t="s">
        <v>77</v>
      </c>
      <c r="D897" s="301">
        <v>3.4</v>
      </c>
      <c r="E897" s="302">
        <v>3.6</v>
      </c>
      <c r="F897" s="295">
        <v>0.20000000000000018</v>
      </c>
      <c r="G897" s="301">
        <v>3</v>
      </c>
      <c r="H897" s="302">
        <v>3.3</v>
      </c>
      <c r="I897" s="295">
        <v>0.2999999999999998</v>
      </c>
      <c r="J897" s="301">
        <v>2.4</v>
      </c>
      <c r="K897" s="302">
        <v>2.2</v>
      </c>
      <c r="L897" s="295">
        <v>-0.19999999999999973</v>
      </c>
      <c r="M897" s="226"/>
    </row>
    <row r="898" spans="2:13" s="229" customFormat="1" ht="15.75" customHeight="1">
      <c r="B898" s="69"/>
      <c r="C898" s="78" t="s">
        <v>78</v>
      </c>
      <c r="D898" s="301">
        <v>3.3</v>
      </c>
      <c r="E898" s="302">
        <v>3.4</v>
      </c>
      <c r="F898" s="295">
        <v>0.10000000000000009</v>
      </c>
      <c r="G898" s="301">
        <v>3.1</v>
      </c>
      <c r="H898" s="302">
        <v>3.4</v>
      </c>
      <c r="I898" s="295">
        <v>0.2999999999999998</v>
      </c>
      <c r="J898" s="301">
        <v>3</v>
      </c>
      <c r="K898" s="302">
        <v>3</v>
      </c>
      <c r="L898" s="295">
        <v>0</v>
      </c>
      <c r="M898" s="226"/>
    </row>
    <row r="899" spans="2:13" s="229" customFormat="1" ht="15.75" customHeight="1">
      <c r="B899" s="71"/>
      <c r="C899" s="82" t="s">
        <v>79</v>
      </c>
      <c r="D899" s="303">
        <v>3.4</v>
      </c>
      <c r="E899" s="304">
        <v>3.4</v>
      </c>
      <c r="F899" s="305">
        <v>0</v>
      </c>
      <c r="G899" s="303">
        <v>3</v>
      </c>
      <c r="H899" s="304">
        <v>3</v>
      </c>
      <c r="I899" s="305">
        <v>0</v>
      </c>
      <c r="J899" s="303">
        <v>2</v>
      </c>
      <c r="K899" s="304">
        <v>2</v>
      </c>
      <c r="L899" s="305">
        <v>0</v>
      </c>
      <c r="M899" s="226"/>
    </row>
    <row r="900" spans="2:13" s="229" customFormat="1" ht="15.75" customHeight="1">
      <c r="B900" s="69" t="s">
        <v>80</v>
      </c>
      <c r="C900" s="78" t="s">
        <v>81</v>
      </c>
      <c r="D900" s="306">
        <v>3.2</v>
      </c>
      <c r="E900" s="307">
        <v>3</v>
      </c>
      <c r="F900" s="296">
        <v>-0.20000000000000018</v>
      </c>
      <c r="G900" s="306">
        <v>3</v>
      </c>
      <c r="H900" s="307">
        <v>3</v>
      </c>
      <c r="I900" s="296">
        <v>0</v>
      </c>
      <c r="J900" s="306">
        <v>2</v>
      </c>
      <c r="K900" s="307">
        <v>2</v>
      </c>
      <c r="L900" s="296">
        <v>0</v>
      </c>
      <c r="M900" s="226"/>
    </row>
    <row r="901" spans="2:13" s="229" customFormat="1" ht="15.75" customHeight="1">
      <c r="B901" s="69"/>
      <c r="C901" s="78" t="s">
        <v>82</v>
      </c>
      <c r="D901" s="301">
        <v>3.3</v>
      </c>
      <c r="E901" s="302">
        <v>3.7</v>
      </c>
      <c r="F901" s="295">
        <v>0.40000000000000036</v>
      </c>
      <c r="G901" s="301">
        <v>2.7</v>
      </c>
      <c r="H901" s="302">
        <v>3.7</v>
      </c>
      <c r="I901" s="295">
        <v>1</v>
      </c>
      <c r="J901" s="301" t="s">
        <v>27</v>
      </c>
      <c r="K901" s="302" t="s">
        <v>27</v>
      </c>
      <c r="L901" s="295" t="s">
        <v>27</v>
      </c>
      <c r="M901" s="226"/>
    </row>
    <row r="902" spans="2:13" s="229" customFormat="1" ht="15.75" customHeight="1">
      <c r="B902" s="69"/>
      <c r="C902" s="78" t="s">
        <v>83</v>
      </c>
      <c r="D902" s="301">
        <v>3</v>
      </c>
      <c r="E902" s="302">
        <v>3</v>
      </c>
      <c r="F902" s="295">
        <v>0</v>
      </c>
      <c r="G902" s="301">
        <v>3</v>
      </c>
      <c r="H902" s="302">
        <v>3</v>
      </c>
      <c r="I902" s="295">
        <v>0</v>
      </c>
      <c r="J902" s="301">
        <v>2</v>
      </c>
      <c r="K902" s="302">
        <v>2</v>
      </c>
      <c r="L902" s="295">
        <v>0</v>
      </c>
      <c r="M902" s="226"/>
    </row>
    <row r="903" spans="2:13" s="229" customFormat="1" ht="15.75" customHeight="1">
      <c r="B903" s="71"/>
      <c r="C903" s="82" t="s">
        <v>84</v>
      </c>
      <c r="D903" s="303">
        <v>3.4</v>
      </c>
      <c r="E903" s="304">
        <v>3.3</v>
      </c>
      <c r="F903" s="305">
        <v>-0.10000000000000009</v>
      </c>
      <c r="G903" s="303">
        <v>2.8</v>
      </c>
      <c r="H903" s="304">
        <v>3</v>
      </c>
      <c r="I903" s="305">
        <v>0.20000000000000018</v>
      </c>
      <c r="J903" s="303">
        <v>2</v>
      </c>
      <c r="K903" s="304">
        <v>2</v>
      </c>
      <c r="L903" s="305">
        <v>0</v>
      </c>
      <c r="M903" s="226"/>
    </row>
    <row r="904" spans="2:13" s="229" customFormat="1" ht="15.75" customHeight="1">
      <c r="B904" s="69" t="s">
        <v>85</v>
      </c>
      <c r="C904" s="78" t="s">
        <v>86</v>
      </c>
      <c r="D904" s="301">
        <v>3.3</v>
      </c>
      <c r="E904" s="302">
        <v>3.6</v>
      </c>
      <c r="F904" s="295">
        <v>0.30000000000000027</v>
      </c>
      <c r="G904" s="301">
        <v>3.4</v>
      </c>
      <c r="H904" s="302">
        <v>3.1</v>
      </c>
      <c r="I904" s="295">
        <v>-0.2999999999999998</v>
      </c>
      <c r="J904" s="301">
        <v>3</v>
      </c>
      <c r="K904" s="302">
        <v>2.5</v>
      </c>
      <c r="L904" s="295">
        <v>-0.5</v>
      </c>
      <c r="M904" s="226"/>
    </row>
    <row r="905" spans="2:13" s="229" customFormat="1" ht="15.75" customHeight="1">
      <c r="B905" s="69"/>
      <c r="C905" s="78" t="s">
        <v>194</v>
      </c>
      <c r="D905" s="301">
        <v>3.3</v>
      </c>
      <c r="E905" s="302">
        <v>3</v>
      </c>
      <c r="F905" s="295">
        <v>-0.2999999999999998</v>
      </c>
      <c r="G905" s="301">
        <v>3</v>
      </c>
      <c r="H905" s="302">
        <v>2.4</v>
      </c>
      <c r="I905" s="295">
        <v>-0.6000000000000001</v>
      </c>
      <c r="J905" s="301">
        <v>2</v>
      </c>
      <c r="K905" s="302" t="s">
        <v>27</v>
      </c>
      <c r="L905" s="295" t="s">
        <v>27</v>
      </c>
      <c r="M905" s="226"/>
    </row>
    <row r="906" spans="2:13" s="229" customFormat="1" ht="15.75" customHeight="1">
      <c r="B906" s="69"/>
      <c r="C906" s="78" t="s">
        <v>195</v>
      </c>
      <c r="D906" s="301">
        <v>3.1</v>
      </c>
      <c r="E906" s="302">
        <v>4</v>
      </c>
      <c r="F906" s="295">
        <v>0.8999999999999999</v>
      </c>
      <c r="G906" s="301">
        <v>3.5</v>
      </c>
      <c r="H906" s="302">
        <v>2.3</v>
      </c>
      <c r="I906" s="295">
        <v>-1.2000000000000002</v>
      </c>
      <c r="J906" s="301">
        <v>2.3</v>
      </c>
      <c r="K906" s="302">
        <v>2.5</v>
      </c>
      <c r="L906" s="295">
        <v>0.20000000000000018</v>
      </c>
      <c r="M906" s="226"/>
    </row>
    <row r="907" spans="2:13" s="229" customFormat="1" ht="15.75" customHeight="1">
      <c r="B907" s="69"/>
      <c r="C907" s="78" t="s">
        <v>196</v>
      </c>
      <c r="D907" s="301">
        <v>3.6</v>
      </c>
      <c r="E907" s="302">
        <v>3.4</v>
      </c>
      <c r="F907" s="295">
        <v>-0.20000000000000018</v>
      </c>
      <c r="G907" s="301">
        <v>3.3</v>
      </c>
      <c r="H907" s="302">
        <v>3.3</v>
      </c>
      <c r="I907" s="295">
        <v>0</v>
      </c>
      <c r="J907" s="301">
        <v>3</v>
      </c>
      <c r="K907" s="302">
        <v>2.5</v>
      </c>
      <c r="L907" s="295">
        <v>-0.5</v>
      </c>
      <c r="M907" s="226"/>
    </row>
    <row r="908" spans="2:13" s="229" customFormat="1" ht="15.75" customHeight="1">
      <c r="B908" s="69"/>
      <c r="C908" s="78" t="s">
        <v>197</v>
      </c>
      <c r="D908" s="301">
        <v>3</v>
      </c>
      <c r="E908" s="302">
        <v>3.2</v>
      </c>
      <c r="F908" s="295">
        <v>0.20000000000000018</v>
      </c>
      <c r="G908" s="301">
        <v>3</v>
      </c>
      <c r="H908" s="302">
        <v>3</v>
      </c>
      <c r="I908" s="295">
        <v>0</v>
      </c>
      <c r="J908" s="301">
        <v>2</v>
      </c>
      <c r="K908" s="302">
        <v>2</v>
      </c>
      <c r="L908" s="295">
        <v>0</v>
      </c>
      <c r="M908" s="226"/>
    </row>
    <row r="909" spans="2:13" s="229" customFormat="1" ht="15.75" customHeight="1">
      <c r="B909" s="69"/>
      <c r="C909" s="78" t="s">
        <v>87</v>
      </c>
      <c r="D909" s="301">
        <v>3.4</v>
      </c>
      <c r="E909" s="302">
        <v>3.4</v>
      </c>
      <c r="F909" s="295">
        <v>0</v>
      </c>
      <c r="G909" s="301">
        <v>3</v>
      </c>
      <c r="H909" s="302">
        <v>3.4</v>
      </c>
      <c r="I909" s="295">
        <v>0.3999999999999999</v>
      </c>
      <c r="J909" s="301">
        <v>2</v>
      </c>
      <c r="K909" s="302">
        <v>3</v>
      </c>
      <c r="L909" s="295">
        <v>1</v>
      </c>
      <c r="M909" s="226"/>
    </row>
    <row r="910" spans="2:13" s="229" customFormat="1" ht="15.75" customHeight="1">
      <c r="B910" s="69"/>
      <c r="C910" s="78" t="s">
        <v>198</v>
      </c>
      <c r="D910" s="301">
        <v>3.6</v>
      </c>
      <c r="E910" s="302">
        <v>3.1</v>
      </c>
      <c r="F910" s="295">
        <v>-0.5</v>
      </c>
      <c r="G910" s="301">
        <v>3.1</v>
      </c>
      <c r="H910" s="302">
        <v>3.1</v>
      </c>
      <c r="I910" s="295">
        <v>0</v>
      </c>
      <c r="J910" s="301">
        <v>4</v>
      </c>
      <c r="K910" s="302">
        <v>2.5</v>
      </c>
      <c r="L910" s="295">
        <v>-1.5</v>
      </c>
      <c r="M910" s="226"/>
    </row>
    <row r="911" spans="2:13" s="229" customFormat="1" ht="15.75" customHeight="1" thickBot="1">
      <c r="B911" s="71"/>
      <c r="C911" s="82" t="s">
        <v>88</v>
      </c>
      <c r="D911" s="303">
        <v>3.1</v>
      </c>
      <c r="E911" s="333">
        <v>3.5</v>
      </c>
      <c r="F911" s="305">
        <v>0.3999999999999999</v>
      </c>
      <c r="G911" s="303">
        <v>3.1</v>
      </c>
      <c r="H911" s="333">
        <v>3.1</v>
      </c>
      <c r="I911" s="305">
        <v>0</v>
      </c>
      <c r="J911" s="303">
        <v>2.7</v>
      </c>
      <c r="K911" s="333">
        <v>2.7</v>
      </c>
      <c r="L911" s="305">
        <v>0</v>
      </c>
      <c r="M911" s="226"/>
    </row>
    <row r="912" spans="2:13" s="229" customFormat="1" ht="15.75" customHeight="1" thickBot="1">
      <c r="B912" s="24"/>
      <c r="C912" s="24"/>
      <c r="D912" s="23"/>
      <c r="E912" s="23"/>
      <c r="F912" s="23"/>
      <c r="G912" s="23"/>
      <c r="H912" s="23"/>
      <c r="I912" s="23"/>
      <c r="J912" s="23"/>
      <c r="K912" s="23"/>
      <c r="L912" s="23"/>
      <c r="M912" s="226"/>
    </row>
    <row r="913" spans="2:13" s="229" customFormat="1" ht="15.75" customHeight="1">
      <c r="B913" s="342" t="s">
        <v>256</v>
      </c>
      <c r="C913" s="279"/>
      <c r="D913" s="338">
        <v>3.4</v>
      </c>
      <c r="E913" s="339">
        <v>3.4</v>
      </c>
      <c r="F913" s="340">
        <v>0</v>
      </c>
      <c r="G913" s="338">
        <v>3.09</v>
      </c>
      <c r="H913" s="339">
        <v>3.04</v>
      </c>
      <c r="I913" s="340">
        <v>-0.05</v>
      </c>
      <c r="J913" s="338">
        <v>2.29</v>
      </c>
      <c r="K913" s="339">
        <v>2.28</v>
      </c>
      <c r="L913" s="340">
        <v>-0.01</v>
      </c>
      <c r="M913" s="226"/>
    </row>
    <row r="914" spans="2:13" s="56" customFormat="1" ht="15.75" customHeight="1" thickBot="1">
      <c r="B914" s="347" t="s">
        <v>292</v>
      </c>
      <c r="C914" s="348"/>
      <c r="D914" s="287">
        <v>3.32</v>
      </c>
      <c r="E914" s="288">
        <v>3.26</v>
      </c>
      <c r="F914" s="312">
        <v>-0.06000000000000005</v>
      </c>
      <c r="G914" s="300">
        <v>3.14</v>
      </c>
      <c r="H914" s="288">
        <v>2.88</v>
      </c>
      <c r="I914" s="313">
        <v>-0.26000000000000023</v>
      </c>
      <c r="J914" s="287">
        <v>2.44</v>
      </c>
      <c r="K914" s="288">
        <v>2.09</v>
      </c>
      <c r="L914" s="289">
        <v>-0.3500000000000001</v>
      </c>
      <c r="M914" s="58"/>
    </row>
    <row r="915" spans="2:13" s="56" customFormat="1" ht="13.5" customHeight="1">
      <c r="B915" s="59"/>
      <c r="C915" s="59"/>
      <c r="D915" s="217"/>
      <c r="E915" s="217"/>
      <c r="F915" s="337"/>
      <c r="G915" s="217"/>
      <c r="H915" s="217"/>
      <c r="I915" s="337"/>
      <c r="J915" s="217"/>
      <c r="K915" s="217"/>
      <c r="L915" s="217"/>
      <c r="M915" s="58"/>
    </row>
    <row r="916" spans="2:13" s="56" customFormat="1" ht="13.5" customHeight="1">
      <c r="B916" s="58" t="s">
        <v>293</v>
      </c>
      <c r="C916" s="59"/>
      <c r="D916" s="217"/>
      <c r="E916" s="217"/>
      <c r="F916" s="337"/>
      <c r="G916" s="217"/>
      <c r="H916" s="217"/>
      <c r="I916" s="337"/>
      <c r="J916" s="217"/>
      <c r="K916" s="217"/>
      <c r="L916" s="217"/>
      <c r="M916" s="58"/>
    </row>
    <row r="917" spans="2:13" s="229" customFormat="1" ht="15.75" customHeight="1">
      <c r="B917" s="24"/>
      <c r="C917" s="24"/>
      <c r="D917" s="23"/>
      <c r="E917" s="23"/>
      <c r="F917" s="23"/>
      <c r="G917" s="23"/>
      <c r="H917" s="23"/>
      <c r="I917" s="23"/>
      <c r="J917" s="23"/>
      <c r="K917" s="23"/>
      <c r="L917" s="23"/>
      <c r="M917" s="226"/>
    </row>
    <row r="918" spans="2:13" s="229" customFormat="1" ht="15.75" customHeight="1">
      <c r="B918" s="22" t="s">
        <v>93</v>
      </c>
      <c r="C918" s="22"/>
      <c r="D918" s="23"/>
      <c r="E918" s="23"/>
      <c r="F918" s="23"/>
      <c r="G918" s="23"/>
      <c r="H918" s="23"/>
      <c r="I918" s="23"/>
      <c r="J918" s="23"/>
      <c r="K918" s="23"/>
      <c r="L918" s="23"/>
      <c r="M918" s="226"/>
    </row>
    <row r="919" spans="2:13" s="229" customFormat="1" ht="15.75" customHeight="1" thickBot="1">
      <c r="B919" s="585" t="s">
        <v>94</v>
      </c>
      <c r="C919" s="586"/>
      <c r="D919" s="578" t="s">
        <v>42</v>
      </c>
      <c r="E919" s="579"/>
      <c r="F919" s="580"/>
      <c r="G919" s="578" t="s">
        <v>43</v>
      </c>
      <c r="H919" s="579"/>
      <c r="I919" s="580"/>
      <c r="J919" s="578" t="s">
        <v>44</v>
      </c>
      <c r="K919" s="579"/>
      <c r="L919" s="580"/>
      <c r="M919" s="226"/>
    </row>
    <row r="920" spans="2:13" s="229" customFormat="1" ht="42" customHeight="1">
      <c r="B920" s="587"/>
      <c r="C920" s="588"/>
      <c r="D920" s="271" t="s">
        <v>310</v>
      </c>
      <c r="E920" s="272" t="s">
        <v>311</v>
      </c>
      <c r="F920" s="273" t="s">
        <v>255</v>
      </c>
      <c r="G920" s="271" t="s">
        <v>310</v>
      </c>
      <c r="H920" s="272" t="s">
        <v>311</v>
      </c>
      <c r="I920" s="273" t="s">
        <v>255</v>
      </c>
      <c r="J920" s="271" t="s">
        <v>310</v>
      </c>
      <c r="K920" s="272" t="s">
        <v>311</v>
      </c>
      <c r="L920" s="273" t="s">
        <v>255</v>
      </c>
      <c r="M920" s="226"/>
    </row>
    <row r="921" spans="2:13" s="229" customFormat="1" ht="15.75" customHeight="1">
      <c r="B921" s="275" t="s">
        <v>45</v>
      </c>
      <c r="C921" s="276" t="s">
        <v>95</v>
      </c>
      <c r="D921" s="319">
        <v>3.9</v>
      </c>
      <c r="E921" s="320">
        <v>3.6</v>
      </c>
      <c r="F921" s="321">
        <v>-0.2999999999999998</v>
      </c>
      <c r="G921" s="322">
        <v>3.4</v>
      </c>
      <c r="H921" s="320">
        <v>3.1</v>
      </c>
      <c r="I921" s="296">
        <v>-0.2999999999999998</v>
      </c>
      <c r="J921" s="321">
        <v>2.5</v>
      </c>
      <c r="K921" s="307">
        <v>2.6</v>
      </c>
      <c r="L921" s="296">
        <v>0.10000000000000009</v>
      </c>
      <c r="M921" s="226"/>
    </row>
    <row r="922" spans="2:13" s="229" customFormat="1" ht="15.75" customHeight="1">
      <c r="B922" s="69" t="s">
        <v>46</v>
      </c>
      <c r="C922" s="70" t="s">
        <v>96</v>
      </c>
      <c r="D922" s="323">
        <v>3.5</v>
      </c>
      <c r="E922" s="324">
        <v>3.4</v>
      </c>
      <c r="F922" s="325">
        <v>-0.10000000000000009</v>
      </c>
      <c r="G922" s="326">
        <v>3.2</v>
      </c>
      <c r="H922" s="324">
        <v>3</v>
      </c>
      <c r="I922" s="295">
        <v>-0.20000000000000018</v>
      </c>
      <c r="J922" s="325">
        <v>2.5</v>
      </c>
      <c r="K922" s="302">
        <v>2.3</v>
      </c>
      <c r="L922" s="295">
        <v>-0.20000000000000018</v>
      </c>
      <c r="M922" s="226"/>
    </row>
    <row r="923" spans="2:13" s="229" customFormat="1" ht="15.75" customHeight="1">
      <c r="B923" s="69" t="s">
        <v>53</v>
      </c>
      <c r="C923" s="70" t="s">
        <v>260</v>
      </c>
      <c r="D923" s="323">
        <v>3.4</v>
      </c>
      <c r="E923" s="324">
        <v>3.3</v>
      </c>
      <c r="F923" s="325">
        <v>-0.10000000000000009</v>
      </c>
      <c r="G923" s="326">
        <v>3</v>
      </c>
      <c r="H923" s="324">
        <v>3</v>
      </c>
      <c r="I923" s="295">
        <v>0</v>
      </c>
      <c r="J923" s="325">
        <v>2.1</v>
      </c>
      <c r="K923" s="302">
        <v>2.1</v>
      </c>
      <c r="L923" s="295">
        <v>0</v>
      </c>
      <c r="M923" s="226"/>
    </row>
    <row r="924" spans="2:13" s="229" customFormat="1" ht="15.75" customHeight="1">
      <c r="B924" s="69" t="s">
        <v>57</v>
      </c>
      <c r="C924" s="70" t="s">
        <v>97</v>
      </c>
      <c r="D924" s="323">
        <v>3.4</v>
      </c>
      <c r="E924" s="324">
        <v>3.4</v>
      </c>
      <c r="F924" s="325">
        <v>0</v>
      </c>
      <c r="G924" s="326">
        <v>2.9</v>
      </c>
      <c r="H924" s="324">
        <v>3</v>
      </c>
      <c r="I924" s="295">
        <v>0.10000000000000009</v>
      </c>
      <c r="J924" s="325">
        <v>2.2</v>
      </c>
      <c r="K924" s="302">
        <v>2.3</v>
      </c>
      <c r="L924" s="295">
        <v>0.09999999999999964</v>
      </c>
      <c r="M924" s="226"/>
    </row>
    <row r="925" spans="2:13" s="229" customFormat="1" ht="15.75" customHeight="1">
      <c r="B925" s="69" t="s">
        <v>61</v>
      </c>
      <c r="C925" s="70" t="s">
        <v>98</v>
      </c>
      <c r="D925" s="323">
        <v>3.4</v>
      </c>
      <c r="E925" s="324">
        <v>3.3</v>
      </c>
      <c r="F925" s="325">
        <v>-0.10000000000000009</v>
      </c>
      <c r="G925" s="326">
        <v>3.1</v>
      </c>
      <c r="H925" s="324">
        <v>3.1</v>
      </c>
      <c r="I925" s="295">
        <v>0</v>
      </c>
      <c r="J925" s="325">
        <v>2.3</v>
      </c>
      <c r="K925" s="302">
        <v>2.3</v>
      </c>
      <c r="L925" s="295">
        <v>0</v>
      </c>
      <c r="M925" s="226"/>
    </row>
    <row r="926" spans="2:13" s="229" customFormat="1" ht="15.75" customHeight="1">
      <c r="B926" s="69" t="s">
        <v>66</v>
      </c>
      <c r="C926" s="70" t="s">
        <v>99</v>
      </c>
      <c r="D926" s="323">
        <v>3.3</v>
      </c>
      <c r="E926" s="324">
        <v>3.3</v>
      </c>
      <c r="F926" s="325">
        <v>0</v>
      </c>
      <c r="G926" s="326">
        <v>3</v>
      </c>
      <c r="H926" s="324">
        <v>2.9</v>
      </c>
      <c r="I926" s="295">
        <v>-0.10000000000000009</v>
      </c>
      <c r="J926" s="325">
        <v>1.8</v>
      </c>
      <c r="K926" s="302">
        <v>2.1</v>
      </c>
      <c r="L926" s="295">
        <v>0.30000000000000004</v>
      </c>
      <c r="M926" s="226"/>
    </row>
    <row r="927" spans="2:13" s="229" customFormat="1" ht="15.75" customHeight="1">
      <c r="B927" s="69" t="s">
        <v>74</v>
      </c>
      <c r="C927" s="70" t="s">
        <v>100</v>
      </c>
      <c r="D927" s="323">
        <v>3.4</v>
      </c>
      <c r="E927" s="324">
        <v>3.5</v>
      </c>
      <c r="F927" s="325">
        <v>0.10000000000000009</v>
      </c>
      <c r="G927" s="326">
        <v>3.1</v>
      </c>
      <c r="H927" s="324">
        <v>3.2</v>
      </c>
      <c r="I927" s="295">
        <v>0.10000000000000009</v>
      </c>
      <c r="J927" s="325">
        <v>2.5</v>
      </c>
      <c r="K927" s="302">
        <v>2.5</v>
      </c>
      <c r="L927" s="295">
        <v>0</v>
      </c>
      <c r="M927" s="226"/>
    </row>
    <row r="928" spans="2:13" s="229" customFormat="1" ht="15.75" customHeight="1">
      <c r="B928" s="69" t="s">
        <v>80</v>
      </c>
      <c r="C928" s="70" t="s">
        <v>98</v>
      </c>
      <c r="D928" s="323">
        <v>3.2</v>
      </c>
      <c r="E928" s="324">
        <v>3.2</v>
      </c>
      <c r="F928" s="325">
        <v>0</v>
      </c>
      <c r="G928" s="326">
        <v>2.9</v>
      </c>
      <c r="H928" s="324">
        <v>3.2</v>
      </c>
      <c r="I928" s="295">
        <v>0.30000000000000027</v>
      </c>
      <c r="J928" s="325">
        <v>2</v>
      </c>
      <c r="K928" s="302">
        <v>2</v>
      </c>
      <c r="L928" s="295">
        <v>0</v>
      </c>
      <c r="M928" s="226"/>
    </row>
    <row r="929" spans="2:13" s="229" customFormat="1" ht="15.75" customHeight="1" thickBot="1">
      <c r="B929" s="71" t="s">
        <v>85</v>
      </c>
      <c r="C929" s="72" t="s">
        <v>261</v>
      </c>
      <c r="D929" s="327">
        <v>3.3</v>
      </c>
      <c r="E929" s="328">
        <v>3.4</v>
      </c>
      <c r="F929" s="329">
        <v>0.10000000000000009</v>
      </c>
      <c r="G929" s="330">
        <v>3.2</v>
      </c>
      <c r="H929" s="328">
        <v>3</v>
      </c>
      <c r="I929" s="305">
        <v>-0.20000000000000018</v>
      </c>
      <c r="J929" s="329">
        <v>2.5</v>
      </c>
      <c r="K929" s="333">
        <v>2.6</v>
      </c>
      <c r="L929" s="305">
        <v>0.10000000000000009</v>
      </c>
      <c r="M929" s="226"/>
    </row>
    <row r="930" spans="2:13" s="229" customFormat="1" ht="13.5" customHeight="1"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6"/>
    </row>
    <row r="931" spans="2:13" ht="13.5" customHeight="1">
      <c r="B931" s="233" t="s">
        <v>101</v>
      </c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7"/>
    </row>
    <row r="932" spans="2:13" ht="13.5" customHeight="1">
      <c r="B932" s="234" t="s">
        <v>102</v>
      </c>
      <c r="C932" s="22" t="s">
        <v>204</v>
      </c>
      <c r="D932" s="139"/>
      <c r="E932" s="139"/>
      <c r="F932" s="139"/>
      <c r="G932" s="139"/>
      <c r="H932" s="139"/>
      <c r="I932" s="139"/>
      <c r="J932" s="139"/>
      <c r="K932" s="139"/>
      <c r="L932" s="139"/>
      <c r="M932" s="227"/>
    </row>
    <row r="933" spans="2:13" ht="13.5" customHeight="1">
      <c r="B933" s="22"/>
      <c r="C933" s="22" t="s">
        <v>205</v>
      </c>
      <c r="D933" s="22"/>
      <c r="E933" s="22"/>
      <c r="F933" s="22"/>
      <c r="G933" s="22"/>
      <c r="H933" s="22"/>
      <c r="I933" s="22"/>
      <c r="J933" s="22"/>
      <c r="K933" s="22"/>
      <c r="L933" s="22"/>
      <c r="M933" s="227"/>
    </row>
    <row r="934" spans="2:13" ht="13.5" customHeight="1">
      <c r="B934" s="234" t="s">
        <v>103</v>
      </c>
      <c r="C934" s="22" t="s">
        <v>206</v>
      </c>
      <c r="D934" s="22"/>
      <c r="E934" s="22"/>
      <c r="F934" s="22"/>
      <c r="G934" s="22"/>
      <c r="H934" s="22"/>
      <c r="I934" s="22"/>
      <c r="J934" s="22"/>
      <c r="K934" s="22"/>
      <c r="L934" s="22"/>
      <c r="M934" s="227"/>
    </row>
    <row r="935" spans="2:13" ht="13.5" customHeight="1">
      <c r="B935" s="22"/>
      <c r="C935" s="22" t="s">
        <v>173</v>
      </c>
      <c r="D935" s="22"/>
      <c r="E935" s="22"/>
      <c r="F935" s="22"/>
      <c r="G935" s="22"/>
      <c r="H935" s="22"/>
      <c r="I935" s="22"/>
      <c r="J935" s="22"/>
      <c r="K935" s="22"/>
      <c r="L935" s="22"/>
      <c r="M935" s="227"/>
    </row>
    <row r="936" spans="2:13" ht="13.5" customHeight="1">
      <c r="B936" s="234" t="s">
        <v>104</v>
      </c>
      <c r="C936" s="22" t="s">
        <v>207</v>
      </c>
      <c r="D936" s="22"/>
      <c r="E936" s="22"/>
      <c r="F936" s="22"/>
      <c r="G936" s="22"/>
      <c r="H936" s="22"/>
      <c r="I936" s="22"/>
      <c r="J936" s="22"/>
      <c r="K936" s="22"/>
      <c r="L936" s="22"/>
      <c r="M936" s="227"/>
    </row>
    <row r="937" spans="2:13" ht="13.5" customHeight="1">
      <c r="B937" s="22"/>
      <c r="C937" s="22" t="s">
        <v>208</v>
      </c>
      <c r="D937" s="22"/>
      <c r="E937" s="22"/>
      <c r="F937" s="22"/>
      <c r="G937" s="22"/>
      <c r="H937" s="22"/>
      <c r="I937" s="22"/>
      <c r="J937" s="22"/>
      <c r="K937" s="22"/>
      <c r="L937" s="22"/>
      <c r="M937" s="227"/>
    </row>
    <row r="938" spans="2:13" ht="13.5" customHeight="1"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7"/>
    </row>
    <row r="939" spans="2:13" ht="17.25" customHeight="1"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90" t="s">
        <v>273</v>
      </c>
      <c r="M939" s="227"/>
    </row>
    <row r="940" spans="2:13" s="229" customFormat="1" ht="27" customHeight="1">
      <c r="B940" s="50" t="s">
        <v>258</v>
      </c>
      <c r="C940" s="226"/>
      <c r="D940" s="226"/>
      <c r="E940" s="226"/>
      <c r="F940" s="226"/>
      <c r="G940" s="226"/>
      <c r="H940" s="226"/>
      <c r="I940" s="226"/>
      <c r="J940" s="230"/>
      <c r="K940" s="230"/>
      <c r="L940" s="230"/>
      <c r="M940" s="230"/>
    </row>
    <row r="941" spans="2:13" s="229" customFormat="1" ht="15.75" customHeight="1" thickBot="1">
      <c r="B941" s="581" t="s">
        <v>40</v>
      </c>
      <c r="C941" s="583" t="s">
        <v>41</v>
      </c>
      <c r="D941" s="116" t="s">
        <v>42</v>
      </c>
      <c r="E941" s="116"/>
      <c r="F941" s="116"/>
      <c r="G941" s="116" t="s">
        <v>43</v>
      </c>
      <c r="H941" s="116"/>
      <c r="I941" s="116"/>
      <c r="J941" s="116" t="s">
        <v>44</v>
      </c>
      <c r="K941" s="115"/>
      <c r="L941" s="74"/>
      <c r="M941" s="226"/>
    </row>
    <row r="942" spans="2:13" s="229" customFormat="1" ht="42" customHeight="1">
      <c r="B942" s="582"/>
      <c r="C942" s="584"/>
      <c r="D942" s="271" t="s">
        <v>310</v>
      </c>
      <c r="E942" s="272" t="s">
        <v>311</v>
      </c>
      <c r="F942" s="273" t="s">
        <v>255</v>
      </c>
      <c r="G942" s="271" t="s">
        <v>310</v>
      </c>
      <c r="H942" s="272" t="s">
        <v>311</v>
      </c>
      <c r="I942" s="273" t="s">
        <v>255</v>
      </c>
      <c r="J942" s="271" t="s">
        <v>310</v>
      </c>
      <c r="K942" s="272" t="s">
        <v>311</v>
      </c>
      <c r="L942" s="273" t="s">
        <v>255</v>
      </c>
      <c r="M942" s="226"/>
    </row>
    <row r="943" spans="2:13" s="229" customFormat="1" ht="15.75" customHeight="1">
      <c r="B943" s="71" t="s">
        <v>45</v>
      </c>
      <c r="C943" s="82" t="s">
        <v>45</v>
      </c>
      <c r="D943" s="331">
        <v>3.6</v>
      </c>
      <c r="E943" s="332">
        <v>3.7</v>
      </c>
      <c r="F943" s="294">
        <v>0.10000000000000009</v>
      </c>
      <c r="G943" s="331">
        <v>3</v>
      </c>
      <c r="H943" s="332">
        <v>2.8</v>
      </c>
      <c r="I943" s="294">
        <v>-0.20000000000000018</v>
      </c>
      <c r="J943" s="308" t="s">
        <v>259</v>
      </c>
      <c r="K943" s="332" t="s">
        <v>27</v>
      </c>
      <c r="L943" s="294" t="s">
        <v>27</v>
      </c>
      <c r="M943" s="226"/>
    </row>
    <row r="944" spans="2:13" s="229" customFormat="1" ht="15.75" customHeight="1">
      <c r="B944" s="69" t="s">
        <v>46</v>
      </c>
      <c r="C944" s="78" t="s">
        <v>47</v>
      </c>
      <c r="D944" s="301">
        <v>3.4</v>
      </c>
      <c r="E944" s="302">
        <v>3.3</v>
      </c>
      <c r="F944" s="295">
        <v>-0.10000000000000009</v>
      </c>
      <c r="G944" s="301">
        <v>3</v>
      </c>
      <c r="H944" s="302">
        <v>2.8</v>
      </c>
      <c r="I944" s="295">
        <v>-0.20000000000000018</v>
      </c>
      <c r="J944" s="306" t="s">
        <v>27</v>
      </c>
      <c r="K944" s="302" t="s">
        <v>27</v>
      </c>
      <c r="L944" s="295" t="s">
        <v>27</v>
      </c>
      <c r="M944" s="226"/>
    </row>
    <row r="945" spans="2:13" s="229" customFormat="1" ht="15.75" customHeight="1">
      <c r="B945" s="69"/>
      <c r="C945" s="78" t="s">
        <v>48</v>
      </c>
      <c r="D945" s="301">
        <v>3.3</v>
      </c>
      <c r="E945" s="302">
        <v>3.4</v>
      </c>
      <c r="F945" s="295">
        <v>0.10000000000000009</v>
      </c>
      <c r="G945" s="301">
        <v>2.9</v>
      </c>
      <c r="H945" s="302">
        <v>2.8</v>
      </c>
      <c r="I945" s="295">
        <v>-0.10000000000000009</v>
      </c>
      <c r="J945" s="301" t="s">
        <v>27</v>
      </c>
      <c r="K945" s="302" t="s">
        <v>27</v>
      </c>
      <c r="L945" s="295" t="s">
        <v>27</v>
      </c>
      <c r="M945" s="226"/>
    </row>
    <row r="946" spans="2:17" s="229" customFormat="1" ht="15.75" customHeight="1">
      <c r="B946" s="69"/>
      <c r="C946" s="78" t="s">
        <v>49</v>
      </c>
      <c r="D946" s="301">
        <v>3.5</v>
      </c>
      <c r="E946" s="302">
        <v>3.2</v>
      </c>
      <c r="F946" s="295">
        <v>-0.2999999999999998</v>
      </c>
      <c r="G946" s="301">
        <v>3</v>
      </c>
      <c r="H946" s="302">
        <v>3</v>
      </c>
      <c r="I946" s="295">
        <v>0</v>
      </c>
      <c r="J946" s="301" t="s">
        <v>27</v>
      </c>
      <c r="K946" s="302" t="s">
        <v>27</v>
      </c>
      <c r="L946" s="295" t="s">
        <v>27</v>
      </c>
      <c r="M946" s="226"/>
      <c r="N946" s="232"/>
      <c r="O946" s="232"/>
      <c r="P946" s="232"/>
      <c r="Q946" s="232"/>
    </row>
    <row r="947" spans="2:17" s="229" customFormat="1" ht="15.75" customHeight="1">
      <c r="B947" s="69"/>
      <c r="C947" s="78" t="s">
        <v>50</v>
      </c>
      <c r="D947" s="301">
        <v>3.9</v>
      </c>
      <c r="E947" s="302">
        <v>3</v>
      </c>
      <c r="F947" s="295">
        <v>-0.8999999999999999</v>
      </c>
      <c r="G947" s="301">
        <v>3.1</v>
      </c>
      <c r="H947" s="302">
        <v>2.9</v>
      </c>
      <c r="I947" s="295">
        <v>-0.20000000000000018</v>
      </c>
      <c r="J947" s="301" t="s">
        <v>27</v>
      </c>
      <c r="K947" s="302" t="s">
        <v>27</v>
      </c>
      <c r="L947" s="295" t="s">
        <v>27</v>
      </c>
      <c r="M947" s="226"/>
      <c r="N947" s="187"/>
      <c r="O947" s="187"/>
      <c r="P947" s="187"/>
      <c r="Q947" s="187"/>
    </row>
    <row r="948" spans="2:17" s="229" customFormat="1" ht="15.75" customHeight="1">
      <c r="B948" s="69"/>
      <c r="C948" s="78" t="s">
        <v>51</v>
      </c>
      <c r="D948" s="301">
        <v>3.6</v>
      </c>
      <c r="E948" s="302">
        <v>3.3</v>
      </c>
      <c r="F948" s="295">
        <v>-0.30000000000000027</v>
      </c>
      <c r="G948" s="301">
        <v>3</v>
      </c>
      <c r="H948" s="302">
        <v>2.9</v>
      </c>
      <c r="I948" s="295">
        <v>-0.10000000000000009</v>
      </c>
      <c r="J948" s="301" t="s">
        <v>27</v>
      </c>
      <c r="K948" s="302" t="s">
        <v>27</v>
      </c>
      <c r="L948" s="295" t="s">
        <v>27</v>
      </c>
      <c r="M948" s="226"/>
      <c r="N948" s="187"/>
      <c r="O948" s="187"/>
      <c r="P948" s="187"/>
      <c r="Q948" s="187"/>
    </row>
    <row r="949" spans="2:17" s="229" customFormat="1" ht="15.75" customHeight="1">
      <c r="B949" s="71"/>
      <c r="C949" s="82" t="s">
        <v>52</v>
      </c>
      <c r="D949" s="301">
        <v>3.3</v>
      </c>
      <c r="E949" s="302">
        <v>3.4</v>
      </c>
      <c r="F949" s="295">
        <v>0.10000000000000009</v>
      </c>
      <c r="G949" s="301">
        <v>3</v>
      </c>
      <c r="H949" s="302">
        <v>2.8</v>
      </c>
      <c r="I949" s="295">
        <v>-0.20000000000000018</v>
      </c>
      <c r="J949" s="303" t="s">
        <v>27</v>
      </c>
      <c r="K949" s="302" t="s">
        <v>27</v>
      </c>
      <c r="L949" s="295" t="s">
        <v>27</v>
      </c>
      <c r="M949" s="226"/>
      <c r="N949" s="187"/>
      <c r="O949" s="187"/>
      <c r="P949" s="187"/>
      <c r="Q949" s="187"/>
    </row>
    <row r="950" spans="2:17" s="229" customFormat="1" ht="15.75" customHeight="1">
      <c r="B950" s="69" t="s">
        <v>53</v>
      </c>
      <c r="C950" s="78" t="s">
        <v>188</v>
      </c>
      <c r="D950" s="306">
        <v>3.2</v>
      </c>
      <c r="E950" s="307">
        <v>3.1</v>
      </c>
      <c r="F950" s="296">
        <v>-0.10000000000000009</v>
      </c>
      <c r="G950" s="306">
        <v>2.9</v>
      </c>
      <c r="H950" s="307">
        <v>3</v>
      </c>
      <c r="I950" s="296">
        <v>0.10000000000000009</v>
      </c>
      <c r="J950" s="306" t="s">
        <v>27</v>
      </c>
      <c r="K950" s="307" t="s">
        <v>27</v>
      </c>
      <c r="L950" s="296" t="s">
        <v>27</v>
      </c>
      <c r="M950" s="226"/>
      <c r="N950" s="232"/>
      <c r="O950" s="232"/>
      <c r="P950" s="232"/>
      <c r="Q950" s="232"/>
    </row>
    <row r="951" spans="2:17" s="229" customFormat="1" ht="15.75" customHeight="1">
      <c r="B951" s="69"/>
      <c r="C951" s="78" t="s">
        <v>54</v>
      </c>
      <c r="D951" s="301">
        <v>3.8</v>
      </c>
      <c r="E951" s="302">
        <v>3.3</v>
      </c>
      <c r="F951" s="295">
        <v>-0.5</v>
      </c>
      <c r="G951" s="301">
        <v>3</v>
      </c>
      <c r="H951" s="302">
        <v>2.8</v>
      </c>
      <c r="I951" s="295">
        <v>-0.20000000000000018</v>
      </c>
      <c r="J951" s="301" t="s">
        <v>27</v>
      </c>
      <c r="K951" s="302" t="s">
        <v>27</v>
      </c>
      <c r="L951" s="295" t="s">
        <v>27</v>
      </c>
      <c r="M951" s="226"/>
      <c r="N951" s="232"/>
      <c r="O951" s="232"/>
      <c r="P951" s="232"/>
      <c r="Q951" s="232"/>
    </row>
    <row r="952" spans="2:17" s="229" customFormat="1" ht="15.75" customHeight="1">
      <c r="B952" s="69"/>
      <c r="C952" s="78" t="s">
        <v>189</v>
      </c>
      <c r="D952" s="301">
        <v>3.4</v>
      </c>
      <c r="E952" s="302">
        <v>3.1</v>
      </c>
      <c r="F952" s="295">
        <v>-0.2999999999999998</v>
      </c>
      <c r="G952" s="301">
        <v>2.9</v>
      </c>
      <c r="H952" s="302">
        <v>2.9</v>
      </c>
      <c r="I952" s="295">
        <v>0</v>
      </c>
      <c r="J952" s="301" t="s">
        <v>27</v>
      </c>
      <c r="K952" s="302" t="s">
        <v>27</v>
      </c>
      <c r="L952" s="295" t="s">
        <v>27</v>
      </c>
      <c r="M952" s="226"/>
      <c r="N952" s="232"/>
      <c r="O952" s="232"/>
      <c r="P952" s="232"/>
      <c r="Q952" s="232"/>
    </row>
    <row r="953" spans="2:17" s="229" customFormat="1" ht="15.75" customHeight="1">
      <c r="B953" s="69"/>
      <c r="C953" s="78" t="s">
        <v>190</v>
      </c>
      <c r="D953" s="301">
        <v>3.3</v>
      </c>
      <c r="E953" s="302">
        <v>3.4</v>
      </c>
      <c r="F953" s="295">
        <v>0.10000000000000009</v>
      </c>
      <c r="G953" s="301">
        <v>2.9</v>
      </c>
      <c r="H953" s="302">
        <v>2.9</v>
      </c>
      <c r="I953" s="295">
        <v>0</v>
      </c>
      <c r="J953" s="301" t="s">
        <v>27</v>
      </c>
      <c r="K953" s="302" t="s">
        <v>27</v>
      </c>
      <c r="L953" s="295" t="s">
        <v>27</v>
      </c>
      <c r="M953" s="226"/>
      <c r="N953" s="232"/>
      <c r="O953" s="232"/>
      <c r="P953" s="232"/>
      <c r="Q953" s="232"/>
    </row>
    <row r="954" spans="2:17" s="229" customFormat="1" ht="15.75" customHeight="1">
      <c r="B954" s="69"/>
      <c r="C954" s="78" t="s">
        <v>191</v>
      </c>
      <c r="D954" s="301">
        <v>3.8</v>
      </c>
      <c r="E954" s="302">
        <v>3.2</v>
      </c>
      <c r="F954" s="295">
        <v>-0.5999999999999996</v>
      </c>
      <c r="G954" s="301">
        <v>2.9</v>
      </c>
      <c r="H954" s="302">
        <v>2.9</v>
      </c>
      <c r="I954" s="295">
        <v>0</v>
      </c>
      <c r="J954" s="301" t="s">
        <v>27</v>
      </c>
      <c r="K954" s="302" t="s">
        <v>27</v>
      </c>
      <c r="L954" s="295" t="s">
        <v>27</v>
      </c>
      <c r="M954" s="226"/>
      <c r="N954" s="232"/>
      <c r="O954" s="232"/>
      <c r="P954" s="232"/>
      <c r="Q954" s="232"/>
    </row>
    <row r="955" spans="2:17" s="229" customFormat="1" ht="15.75" customHeight="1">
      <c r="B955" s="69"/>
      <c r="C955" s="78" t="s">
        <v>55</v>
      </c>
      <c r="D955" s="301">
        <v>3.2</v>
      </c>
      <c r="E955" s="302">
        <v>2.9</v>
      </c>
      <c r="F955" s="295">
        <v>-0.30000000000000027</v>
      </c>
      <c r="G955" s="301">
        <v>3</v>
      </c>
      <c r="H955" s="302">
        <v>3</v>
      </c>
      <c r="I955" s="295">
        <v>0</v>
      </c>
      <c r="J955" s="301" t="s">
        <v>27</v>
      </c>
      <c r="K955" s="302" t="s">
        <v>27</v>
      </c>
      <c r="L955" s="295" t="s">
        <v>27</v>
      </c>
      <c r="M955" s="226"/>
      <c r="N955" s="232"/>
      <c r="O955" s="232"/>
      <c r="P955" s="232"/>
      <c r="Q955" s="232"/>
    </row>
    <row r="956" spans="2:17" s="229" customFormat="1" ht="15.75" customHeight="1">
      <c r="B956" s="69"/>
      <c r="C956" s="78" t="s">
        <v>192</v>
      </c>
      <c r="D956" s="301">
        <v>3.1</v>
      </c>
      <c r="E956" s="302">
        <v>3.3</v>
      </c>
      <c r="F956" s="295">
        <v>0.19999999999999973</v>
      </c>
      <c r="G956" s="301">
        <v>2.8</v>
      </c>
      <c r="H956" s="302">
        <v>2.7</v>
      </c>
      <c r="I956" s="295">
        <v>-0.09999999999999964</v>
      </c>
      <c r="J956" s="301" t="s">
        <v>27</v>
      </c>
      <c r="K956" s="302" t="s">
        <v>27</v>
      </c>
      <c r="L956" s="295" t="s">
        <v>27</v>
      </c>
      <c r="M956" s="226"/>
      <c r="N956" s="232"/>
      <c r="O956" s="232"/>
      <c r="P956" s="232"/>
      <c r="Q956" s="232"/>
    </row>
    <row r="957" spans="2:17" s="229" customFormat="1" ht="15.75" customHeight="1">
      <c r="B957" s="69"/>
      <c r="C957" s="78" t="s">
        <v>56</v>
      </c>
      <c r="D957" s="301">
        <v>3.2</v>
      </c>
      <c r="E957" s="302">
        <v>3.1</v>
      </c>
      <c r="F957" s="295">
        <v>-0.10000000000000009</v>
      </c>
      <c r="G957" s="301">
        <v>3</v>
      </c>
      <c r="H957" s="302">
        <v>2.9</v>
      </c>
      <c r="I957" s="295">
        <v>-0.10000000000000009</v>
      </c>
      <c r="J957" s="301" t="s">
        <v>27</v>
      </c>
      <c r="K957" s="302" t="s">
        <v>27</v>
      </c>
      <c r="L957" s="295" t="s">
        <v>27</v>
      </c>
      <c r="M957" s="226"/>
      <c r="N957" s="232"/>
      <c r="O957" s="232"/>
      <c r="P957" s="232"/>
      <c r="Q957" s="232"/>
    </row>
    <row r="958" spans="2:17" s="229" customFormat="1" ht="15.75" customHeight="1">
      <c r="B958" s="71"/>
      <c r="C958" s="82" t="s">
        <v>193</v>
      </c>
      <c r="D958" s="303">
        <v>3.5</v>
      </c>
      <c r="E958" s="304">
        <v>3.2</v>
      </c>
      <c r="F958" s="305">
        <v>-0.2999999999999998</v>
      </c>
      <c r="G958" s="303">
        <v>2.7</v>
      </c>
      <c r="H958" s="304">
        <v>2.7</v>
      </c>
      <c r="I958" s="305">
        <v>0</v>
      </c>
      <c r="J958" s="303" t="s">
        <v>27</v>
      </c>
      <c r="K958" s="304" t="s">
        <v>27</v>
      </c>
      <c r="L958" s="305" t="s">
        <v>27</v>
      </c>
      <c r="M958" s="226"/>
      <c r="N958" s="187"/>
      <c r="O958" s="187"/>
      <c r="P958" s="187"/>
      <c r="Q958" s="188"/>
    </row>
    <row r="959" spans="2:17" s="229" customFormat="1" ht="15.75" customHeight="1">
      <c r="B959" s="69" t="s">
        <v>57</v>
      </c>
      <c r="C959" s="78" t="s">
        <v>58</v>
      </c>
      <c r="D959" s="306">
        <v>3.2</v>
      </c>
      <c r="E959" s="307">
        <v>3.4</v>
      </c>
      <c r="F959" s="296">
        <v>0.19999999999999973</v>
      </c>
      <c r="G959" s="306">
        <v>2.9</v>
      </c>
      <c r="H959" s="307">
        <v>2.7</v>
      </c>
      <c r="I959" s="296">
        <v>-0.19999999999999973</v>
      </c>
      <c r="J959" s="306" t="s">
        <v>27</v>
      </c>
      <c r="K959" s="307" t="s">
        <v>27</v>
      </c>
      <c r="L959" s="296" t="s">
        <v>27</v>
      </c>
      <c r="M959" s="226"/>
      <c r="N959" s="187"/>
      <c r="O959" s="187"/>
      <c r="P959" s="187"/>
      <c r="Q959" s="188"/>
    </row>
    <row r="960" spans="2:17" s="229" customFormat="1" ht="15.75" customHeight="1">
      <c r="B960" s="69"/>
      <c r="C960" s="78" t="s">
        <v>59</v>
      </c>
      <c r="D960" s="301">
        <v>3.3</v>
      </c>
      <c r="E960" s="302">
        <v>3.4</v>
      </c>
      <c r="F960" s="295">
        <v>0.10000000000000009</v>
      </c>
      <c r="G960" s="301">
        <v>2.9</v>
      </c>
      <c r="H960" s="302">
        <v>2.7</v>
      </c>
      <c r="I960" s="295">
        <v>-0.19999999999999973</v>
      </c>
      <c r="J960" s="301" t="s">
        <v>27</v>
      </c>
      <c r="K960" s="302" t="s">
        <v>27</v>
      </c>
      <c r="L960" s="295" t="s">
        <v>27</v>
      </c>
      <c r="M960" s="226"/>
      <c r="N960" s="187"/>
      <c r="O960" s="187"/>
      <c r="P960" s="187"/>
      <c r="Q960" s="188"/>
    </row>
    <row r="961" spans="2:13" s="229" customFormat="1" ht="15.75" customHeight="1">
      <c r="B961" s="71"/>
      <c r="C961" s="82" t="s">
        <v>60</v>
      </c>
      <c r="D961" s="303">
        <v>3.2</v>
      </c>
      <c r="E961" s="304">
        <v>3.1</v>
      </c>
      <c r="F961" s="305">
        <v>-0.10000000000000009</v>
      </c>
      <c r="G961" s="303">
        <v>2.7</v>
      </c>
      <c r="H961" s="304">
        <v>3</v>
      </c>
      <c r="I961" s="305">
        <v>0.2999999999999998</v>
      </c>
      <c r="J961" s="303" t="s">
        <v>27</v>
      </c>
      <c r="K961" s="304" t="s">
        <v>27</v>
      </c>
      <c r="L961" s="305" t="s">
        <v>27</v>
      </c>
      <c r="M961" s="226"/>
    </row>
    <row r="962" spans="2:13" s="229" customFormat="1" ht="15.75" customHeight="1">
      <c r="B962" s="69" t="s">
        <v>61</v>
      </c>
      <c r="C962" s="78" t="s">
        <v>62</v>
      </c>
      <c r="D962" s="306">
        <v>3.9</v>
      </c>
      <c r="E962" s="307">
        <v>3.6</v>
      </c>
      <c r="F962" s="296">
        <v>-0.2999999999999998</v>
      </c>
      <c r="G962" s="306">
        <v>3.1</v>
      </c>
      <c r="H962" s="307">
        <v>3</v>
      </c>
      <c r="I962" s="296">
        <v>-0.10000000000000009</v>
      </c>
      <c r="J962" s="306" t="s">
        <v>27</v>
      </c>
      <c r="K962" s="307" t="s">
        <v>27</v>
      </c>
      <c r="L962" s="296" t="s">
        <v>27</v>
      </c>
      <c r="M962" s="226"/>
    </row>
    <row r="963" spans="2:13" s="229" customFormat="1" ht="15.75" customHeight="1">
      <c r="B963" s="69"/>
      <c r="C963" s="78" t="s">
        <v>63</v>
      </c>
      <c r="D963" s="301">
        <v>3.7</v>
      </c>
      <c r="E963" s="302">
        <v>3.4</v>
      </c>
      <c r="F963" s="295">
        <v>-0.30000000000000027</v>
      </c>
      <c r="G963" s="301">
        <v>2.9</v>
      </c>
      <c r="H963" s="302">
        <v>2.8</v>
      </c>
      <c r="I963" s="295">
        <v>-0.10000000000000009</v>
      </c>
      <c r="J963" s="301" t="s">
        <v>27</v>
      </c>
      <c r="K963" s="302" t="s">
        <v>27</v>
      </c>
      <c r="L963" s="295" t="s">
        <v>27</v>
      </c>
      <c r="M963" s="226"/>
    </row>
    <row r="964" spans="2:13" s="229" customFormat="1" ht="15.75" customHeight="1">
      <c r="B964" s="69"/>
      <c r="C964" s="78" t="s">
        <v>64</v>
      </c>
      <c r="D964" s="301">
        <v>3.2</v>
      </c>
      <c r="E964" s="302">
        <v>2.9</v>
      </c>
      <c r="F964" s="295">
        <v>-0.30000000000000027</v>
      </c>
      <c r="G964" s="301">
        <v>3.2</v>
      </c>
      <c r="H964" s="302">
        <v>3.1</v>
      </c>
      <c r="I964" s="295">
        <v>-0.10000000000000009</v>
      </c>
      <c r="J964" s="301" t="s">
        <v>27</v>
      </c>
      <c r="K964" s="302" t="s">
        <v>27</v>
      </c>
      <c r="L964" s="295" t="s">
        <v>27</v>
      </c>
      <c r="M964" s="226"/>
    </row>
    <row r="965" spans="2:13" s="229" customFormat="1" ht="15.75" customHeight="1">
      <c r="B965" s="71"/>
      <c r="C965" s="82" t="s">
        <v>65</v>
      </c>
      <c r="D965" s="303">
        <v>3.4</v>
      </c>
      <c r="E965" s="304">
        <v>3.3</v>
      </c>
      <c r="F965" s="305">
        <v>-0.10000000000000009</v>
      </c>
      <c r="G965" s="303">
        <v>3</v>
      </c>
      <c r="H965" s="304">
        <v>3</v>
      </c>
      <c r="I965" s="305">
        <v>0</v>
      </c>
      <c r="J965" s="303" t="s">
        <v>27</v>
      </c>
      <c r="K965" s="304" t="s">
        <v>27</v>
      </c>
      <c r="L965" s="305" t="s">
        <v>27</v>
      </c>
      <c r="M965" s="226"/>
    </row>
    <row r="966" spans="2:13" s="229" customFormat="1" ht="15.75" customHeight="1">
      <c r="B966" s="69" t="s">
        <v>66</v>
      </c>
      <c r="C966" s="78" t="s">
        <v>67</v>
      </c>
      <c r="D966" s="306">
        <v>3</v>
      </c>
      <c r="E966" s="307">
        <v>3.1</v>
      </c>
      <c r="F966" s="296">
        <v>0.10000000000000009</v>
      </c>
      <c r="G966" s="306">
        <v>3</v>
      </c>
      <c r="H966" s="307">
        <v>3.2</v>
      </c>
      <c r="I966" s="296">
        <v>0.20000000000000018</v>
      </c>
      <c r="J966" s="306" t="s">
        <v>27</v>
      </c>
      <c r="K966" s="307" t="s">
        <v>27</v>
      </c>
      <c r="L966" s="296" t="s">
        <v>27</v>
      </c>
      <c r="M966" s="226"/>
    </row>
    <row r="967" spans="2:13" s="229" customFormat="1" ht="15.75" customHeight="1">
      <c r="B967" s="69"/>
      <c r="C967" s="78" t="s">
        <v>68</v>
      </c>
      <c r="D967" s="301">
        <v>3.4</v>
      </c>
      <c r="E967" s="302">
        <v>3.2</v>
      </c>
      <c r="F967" s="295">
        <v>-0.19999999999999973</v>
      </c>
      <c r="G967" s="301">
        <v>3.4</v>
      </c>
      <c r="H967" s="302">
        <v>3.2</v>
      </c>
      <c r="I967" s="295">
        <v>-0.19999999999999973</v>
      </c>
      <c r="J967" s="301" t="s">
        <v>27</v>
      </c>
      <c r="K967" s="302" t="s">
        <v>27</v>
      </c>
      <c r="L967" s="295" t="s">
        <v>27</v>
      </c>
      <c r="M967" s="226"/>
    </row>
    <row r="968" spans="2:13" s="229" customFormat="1" ht="15.75" customHeight="1">
      <c r="B968" s="69"/>
      <c r="C968" s="78" t="s">
        <v>69</v>
      </c>
      <c r="D968" s="301">
        <v>3.7</v>
      </c>
      <c r="E968" s="302">
        <v>3.2</v>
      </c>
      <c r="F968" s="295">
        <v>-0.5</v>
      </c>
      <c r="G968" s="301">
        <v>3.1</v>
      </c>
      <c r="H968" s="302">
        <v>3</v>
      </c>
      <c r="I968" s="295">
        <v>-0.10000000000000009</v>
      </c>
      <c r="J968" s="301" t="s">
        <v>27</v>
      </c>
      <c r="K968" s="302" t="s">
        <v>27</v>
      </c>
      <c r="L968" s="295" t="s">
        <v>27</v>
      </c>
      <c r="M968" s="226"/>
    </row>
    <row r="969" spans="2:13" s="229" customFormat="1" ht="15.75" customHeight="1">
      <c r="B969" s="69"/>
      <c r="C969" s="78" t="s">
        <v>70</v>
      </c>
      <c r="D969" s="301">
        <v>3.7</v>
      </c>
      <c r="E969" s="302">
        <v>3.4</v>
      </c>
      <c r="F969" s="295">
        <v>-0.30000000000000027</v>
      </c>
      <c r="G969" s="301">
        <v>3.3</v>
      </c>
      <c r="H969" s="302">
        <v>2.6</v>
      </c>
      <c r="I969" s="295">
        <v>-0.6999999999999997</v>
      </c>
      <c r="J969" s="301" t="s">
        <v>27</v>
      </c>
      <c r="K969" s="302" t="s">
        <v>27</v>
      </c>
      <c r="L969" s="295" t="s">
        <v>27</v>
      </c>
      <c r="M969" s="226"/>
    </row>
    <row r="970" spans="2:13" s="229" customFormat="1" ht="15.75" customHeight="1">
      <c r="B970" s="69"/>
      <c r="C970" s="78" t="s">
        <v>71</v>
      </c>
      <c r="D970" s="301">
        <v>3.5</v>
      </c>
      <c r="E970" s="302">
        <v>3.2</v>
      </c>
      <c r="F970" s="295">
        <v>-0.2999999999999998</v>
      </c>
      <c r="G970" s="301">
        <v>2.9</v>
      </c>
      <c r="H970" s="302">
        <v>2.9</v>
      </c>
      <c r="I970" s="295">
        <v>0</v>
      </c>
      <c r="J970" s="301" t="s">
        <v>27</v>
      </c>
      <c r="K970" s="302" t="s">
        <v>27</v>
      </c>
      <c r="L970" s="295" t="s">
        <v>27</v>
      </c>
      <c r="M970" s="226"/>
    </row>
    <row r="971" spans="2:13" s="229" customFormat="1" ht="15.75" customHeight="1">
      <c r="B971" s="69"/>
      <c r="C971" s="78" t="s">
        <v>72</v>
      </c>
      <c r="D971" s="301">
        <v>3</v>
      </c>
      <c r="E971" s="302">
        <v>3.2</v>
      </c>
      <c r="F971" s="295">
        <v>0.20000000000000018</v>
      </c>
      <c r="G971" s="301">
        <v>3</v>
      </c>
      <c r="H971" s="302">
        <v>2.8</v>
      </c>
      <c r="I971" s="295">
        <v>-0.20000000000000018</v>
      </c>
      <c r="J971" s="301" t="s">
        <v>27</v>
      </c>
      <c r="K971" s="302" t="s">
        <v>27</v>
      </c>
      <c r="L971" s="295" t="s">
        <v>27</v>
      </c>
      <c r="M971" s="226"/>
    </row>
    <row r="972" spans="2:13" s="229" customFormat="1" ht="15.75" customHeight="1">
      <c r="B972" s="71"/>
      <c r="C972" s="82" t="s">
        <v>73</v>
      </c>
      <c r="D972" s="303">
        <v>3.2</v>
      </c>
      <c r="E972" s="304">
        <v>3.5</v>
      </c>
      <c r="F972" s="305">
        <v>0.2999999999999998</v>
      </c>
      <c r="G972" s="303">
        <v>2.7</v>
      </c>
      <c r="H972" s="304">
        <v>2.6</v>
      </c>
      <c r="I972" s="305">
        <v>-0.10000000000000009</v>
      </c>
      <c r="J972" s="303" t="s">
        <v>27</v>
      </c>
      <c r="K972" s="304" t="s">
        <v>27</v>
      </c>
      <c r="L972" s="305" t="s">
        <v>27</v>
      </c>
      <c r="M972" s="226"/>
    </row>
    <row r="973" spans="2:13" s="229" customFormat="1" ht="15.75" customHeight="1">
      <c r="B973" s="69" t="s">
        <v>74</v>
      </c>
      <c r="C973" s="78" t="s">
        <v>75</v>
      </c>
      <c r="D973" s="306">
        <v>3.4</v>
      </c>
      <c r="E973" s="307">
        <v>3.4</v>
      </c>
      <c r="F973" s="296">
        <v>0</v>
      </c>
      <c r="G973" s="306">
        <v>3</v>
      </c>
      <c r="H973" s="307">
        <v>2.9</v>
      </c>
      <c r="I973" s="296">
        <v>-0.10000000000000009</v>
      </c>
      <c r="J973" s="306" t="s">
        <v>27</v>
      </c>
      <c r="K973" s="307" t="s">
        <v>27</v>
      </c>
      <c r="L973" s="296" t="s">
        <v>27</v>
      </c>
      <c r="M973" s="226"/>
    </row>
    <row r="974" spans="2:13" s="229" customFormat="1" ht="15.75" customHeight="1">
      <c r="B974" s="69"/>
      <c r="C974" s="78" t="s">
        <v>76</v>
      </c>
      <c r="D974" s="301">
        <v>3.3</v>
      </c>
      <c r="E974" s="302">
        <v>3.4</v>
      </c>
      <c r="F974" s="295">
        <v>0.10000000000000009</v>
      </c>
      <c r="G974" s="301">
        <v>2.9</v>
      </c>
      <c r="H974" s="302">
        <v>2.7</v>
      </c>
      <c r="I974" s="295">
        <v>-0.19999999999999973</v>
      </c>
      <c r="J974" s="301" t="s">
        <v>27</v>
      </c>
      <c r="K974" s="302" t="s">
        <v>27</v>
      </c>
      <c r="L974" s="295" t="s">
        <v>27</v>
      </c>
      <c r="M974" s="226"/>
    </row>
    <row r="975" spans="2:13" s="229" customFormat="1" ht="15.75" customHeight="1">
      <c r="B975" s="69"/>
      <c r="C975" s="78" t="s">
        <v>77</v>
      </c>
      <c r="D975" s="301">
        <v>3.1</v>
      </c>
      <c r="E975" s="302">
        <v>3.2</v>
      </c>
      <c r="F975" s="295">
        <v>0.10000000000000009</v>
      </c>
      <c r="G975" s="301">
        <v>2.7</v>
      </c>
      <c r="H975" s="302">
        <v>2.9</v>
      </c>
      <c r="I975" s="295">
        <v>0.19999999999999973</v>
      </c>
      <c r="J975" s="301" t="s">
        <v>27</v>
      </c>
      <c r="K975" s="302" t="s">
        <v>27</v>
      </c>
      <c r="L975" s="295" t="s">
        <v>27</v>
      </c>
      <c r="M975" s="226"/>
    </row>
    <row r="976" spans="2:13" s="229" customFormat="1" ht="15.75" customHeight="1">
      <c r="B976" s="69"/>
      <c r="C976" s="78" t="s">
        <v>78</v>
      </c>
      <c r="D976" s="301">
        <v>3.3</v>
      </c>
      <c r="E976" s="302">
        <v>2.9</v>
      </c>
      <c r="F976" s="295">
        <v>-0.3999999999999999</v>
      </c>
      <c r="G976" s="301">
        <v>3</v>
      </c>
      <c r="H976" s="302">
        <v>3</v>
      </c>
      <c r="I976" s="295">
        <v>0</v>
      </c>
      <c r="J976" s="301" t="s">
        <v>27</v>
      </c>
      <c r="K976" s="302" t="s">
        <v>27</v>
      </c>
      <c r="L976" s="295" t="s">
        <v>27</v>
      </c>
      <c r="M976" s="226"/>
    </row>
    <row r="977" spans="2:13" s="229" customFormat="1" ht="15.75" customHeight="1">
      <c r="B977" s="71"/>
      <c r="C977" s="82" t="s">
        <v>79</v>
      </c>
      <c r="D977" s="303">
        <v>3.4</v>
      </c>
      <c r="E977" s="304">
        <v>3.2</v>
      </c>
      <c r="F977" s="305">
        <v>-0.19999999999999973</v>
      </c>
      <c r="G977" s="303">
        <v>3.1</v>
      </c>
      <c r="H977" s="304">
        <v>3.1</v>
      </c>
      <c r="I977" s="305">
        <v>0</v>
      </c>
      <c r="J977" s="303" t="s">
        <v>27</v>
      </c>
      <c r="K977" s="304" t="s">
        <v>27</v>
      </c>
      <c r="L977" s="305" t="s">
        <v>27</v>
      </c>
      <c r="M977" s="226"/>
    </row>
    <row r="978" spans="2:13" s="229" customFormat="1" ht="15.75" customHeight="1">
      <c r="B978" s="69" t="s">
        <v>80</v>
      </c>
      <c r="C978" s="78" t="s">
        <v>81</v>
      </c>
      <c r="D978" s="306">
        <v>3.3</v>
      </c>
      <c r="E978" s="307">
        <v>3</v>
      </c>
      <c r="F978" s="296">
        <v>-0.2999999999999998</v>
      </c>
      <c r="G978" s="306">
        <v>3</v>
      </c>
      <c r="H978" s="307">
        <v>3</v>
      </c>
      <c r="I978" s="296">
        <v>0</v>
      </c>
      <c r="J978" s="306" t="s">
        <v>27</v>
      </c>
      <c r="K978" s="307" t="s">
        <v>27</v>
      </c>
      <c r="L978" s="296" t="s">
        <v>27</v>
      </c>
      <c r="M978" s="226"/>
    </row>
    <row r="979" spans="2:13" s="229" customFormat="1" ht="15.75" customHeight="1">
      <c r="B979" s="69"/>
      <c r="C979" s="78" t="s">
        <v>82</v>
      </c>
      <c r="D979" s="301">
        <v>3.3</v>
      </c>
      <c r="E979" s="302">
        <v>3</v>
      </c>
      <c r="F979" s="295">
        <v>-0.2999999999999998</v>
      </c>
      <c r="G979" s="301">
        <v>3.1</v>
      </c>
      <c r="H979" s="302">
        <v>3</v>
      </c>
      <c r="I979" s="295">
        <v>-0.10000000000000009</v>
      </c>
      <c r="J979" s="301" t="s">
        <v>27</v>
      </c>
      <c r="K979" s="302" t="s">
        <v>27</v>
      </c>
      <c r="L979" s="295" t="s">
        <v>27</v>
      </c>
      <c r="M979" s="226"/>
    </row>
    <row r="980" spans="2:13" s="229" customFormat="1" ht="15.75" customHeight="1">
      <c r="B980" s="69"/>
      <c r="C980" s="78" t="s">
        <v>83</v>
      </c>
      <c r="D980" s="301">
        <v>3.7</v>
      </c>
      <c r="E980" s="302">
        <v>3.3</v>
      </c>
      <c r="F980" s="295">
        <v>-0.40000000000000036</v>
      </c>
      <c r="G980" s="301">
        <v>3</v>
      </c>
      <c r="H980" s="302">
        <v>2.9</v>
      </c>
      <c r="I980" s="295">
        <v>-0.10000000000000009</v>
      </c>
      <c r="J980" s="301" t="s">
        <v>27</v>
      </c>
      <c r="K980" s="302" t="s">
        <v>27</v>
      </c>
      <c r="L980" s="295" t="s">
        <v>27</v>
      </c>
      <c r="M980" s="226"/>
    </row>
    <row r="981" spans="2:13" s="229" customFormat="1" ht="15.75" customHeight="1">
      <c r="B981" s="71"/>
      <c r="C981" s="82" t="s">
        <v>84</v>
      </c>
      <c r="D981" s="303">
        <v>3.5</v>
      </c>
      <c r="E981" s="304">
        <v>3.1</v>
      </c>
      <c r="F981" s="305">
        <v>-0.3999999999999999</v>
      </c>
      <c r="G981" s="303">
        <v>3</v>
      </c>
      <c r="H981" s="304">
        <v>3</v>
      </c>
      <c r="I981" s="305">
        <v>0</v>
      </c>
      <c r="J981" s="303" t="s">
        <v>27</v>
      </c>
      <c r="K981" s="304" t="s">
        <v>27</v>
      </c>
      <c r="L981" s="305" t="s">
        <v>27</v>
      </c>
      <c r="M981" s="226"/>
    </row>
    <row r="982" spans="2:13" s="229" customFormat="1" ht="15.75" customHeight="1">
      <c r="B982" s="69" t="s">
        <v>85</v>
      </c>
      <c r="C982" s="78" t="s">
        <v>86</v>
      </c>
      <c r="D982" s="301">
        <v>3</v>
      </c>
      <c r="E982" s="302">
        <v>3.1</v>
      </c>
      <c r="F982" s="295">
        <v>0.10000000000000009</v>
      </c>
      <c r="G982" s="301">
        <v>3.1</v>
      </c>
      <c r="H982" s="302">
        <v>2.7</v>
      </c>
      <c r="I982" s="295">
        <v>-0.3999999999999999</v>
      </c>
      <c r="J982" s="301" t="s">
        <v>27</v>
      </c>
      <c r="K982" s="302" t="s">
        <v>27</v>
      </c>
      <c r="L982" s="295" t="s">
        <v>27</v>
      </c>
      <c r="M982" s="226"/>
    </row>
    <row r="983" spans="2:13" s="229" customFormat="1" ht="15.75" customHeight="1">
      <c r="B983" s="69"/>
      <c r="C983" s="78" t="s">
        <v>194</v>
      </c>
      <c r="D983" s="301">
        <v>3.6</v>
      </c>
      <c r="E983" s="302">
        <v>2.9</v>
      </c>
      <c r="F983" s="295">
        <v>-0.7000000000000002</v>
      </c>
      <c r="G983" s="301">
        <v>3.2</v>
      </c>
      <c r="H983" s="302">
        <v>2.7</v>
      </c>
      <c r="I983" s="295">
        <v>-0.5</v>
      </c>
      <c r="J983" s="301" t="s">
        <v>27</v>
      </c>
      <c r="K983" s="302" t="s">
        <v>27</v>
      </c>
      <c r="L983" s="295" t="s">
        <v>27</v>
      </c>
      <c r="M983" s="226"/>
    </row>
    <row r="984" spans="2:13" s="229" customFormat="1" ht="15.75" customHeight="1">
      <c r="B984" s="69"/>
      <c r="C984" s="78" t="s">
        <v>195</v>
      </c>
      <c r="D984" s="301">
        <v>3.1</v>
      </c>
      <c r="E984" s="302">
        <v>3.1</v>
      </c>
      <c r="F984" s="295">
        <v>0</v>
      </c>
      <c r="G984" s="301">
        <v>3.1</v>
      </c>
      <c r="H984" s="302">
        <v>2.6</v>
      </c>
      <c r="I984" s="295">
        <v>-0.5</v>
      </c>
      <c r="J984" s="301" t="s">
        <v>27</v>
      </c>
      <c r="K984" s="302" t="s">
        <v>27</v>
      </c>
      <c r="L984" s="295" t="s">
        <v>27</v>
      </c>
      <c r="M984" s="226"/>
    </row>
    <row r="985" spans="2:13" s="229" customFormat="1" ht="15.75" customHeight="1">
      <c r="B985" s="69"/>
      <c r="C985" s="78" t="s">
        <v>196</v>
      </c>
      <c r="D985" s="301">
        <v>3.3</v>
      </c>
      <c r="E985" s="302">
        <v>3.4</v>
      </c>
      <c r="F985" s="295">
        <v>0.10000000000000009</v>
      </c>
      <c r="G985" s="301">
        <v>3</v>
      </c>
      <c r="H985" s="302">
        <v>3</v>
      </c>
      <c r="I985" s="295">
        <v>0</v>
      </c>
      <c r="J985" s="301" t="s">
        <v>27</v>
      </c>
      <c r="K985" s="302" t="s">
        <v>27</v>
      </c>
      <c r="L985" s="295" t="s">
        <v>27</v>
      </c>
      <c r="M985" s="226"/>
    </row>
    <row r="986" spans="2:13" s="229" customFormat="1" ht="15.75" customHeight="1">
      <c r="B986" s="69"/>
      <c r="C986" s="78" t="s">
        <v>197</v>
      </c>
      <c r="D986" s="301">
        <v>3.7</v>
      </c>
      <c r="E986" s="302">
        <v>3.5</v>
      </c>
      <c r="F986" s="295">
        <v>-0.20000000000000018</v>
      </c>
      <c r="G986" s="301">
        <v>3</v>
      </c>
      <c r="H986" s="302">
        <v>3</v>
      </c>
      <c r="I986" s="295">
        <v>0</v>
      </c>
      <c r="J986" s="301" t="s">
        <v>27</v>
      </c>
      <c r="K986" s="302" t="s">
        <v>27</v>
      </c>
      <c r="L986" s="295" t="s">
        <v>27</v>
      </c>
      <c r="M986" s="226"/>
    </row>
    <row r="987" spans="2:13" s="229" customFormat="1" ht="15.75" customHeight="1">
      <c r="B987" s="69"/>
      <c r="C987" s="78" t="s">
        <v>87</v>
      </c>
      <c r="D987" s="301">
        <v>3.5</v>
      </c>
      <c r="E987" s="302">
        <v>3.3</v>
      </c>
      <c r="F987" s="295">
        <v>-0.20000000000000018</v>
      </c>
      <c r="G987" s="301">
        <v>2.7</v>
      </c>
      <c r="H987" s="302">
        <v>3</v>
      </c>
      <c r="I987" s="295">
        <v>0.2999999999999998</v>
      </c>
      <c r="J987" s="301" t="s">
        <v>27</v>
      </c>
      <c r="K987" s="302" t="s">
        <v>27</v>
      </c>
      <c r="L987" s="295" t="s">
        <v>27</v>
      </c>
      <c r="M987" s="226"/>
    </row>
    <row r="988" spans="2:13" s="229" customFormat="1" ht="15.75" customHeight="1">
      <c r="B988" s="69"/>
      <c r="C988" s="78" t="s">
        <v>198</v>
      </c>
      <c r="D988" s="301">
        <v>3.4</v>
      </c>
      <c r="E988" s="302">
        <v>3</v>
      </c>
      <c r="F988" s="295">
        <v>-0.3999999999999999</v>
      </c>
      <c r="G988" s="301">
        <v>2.9</v>
      </c>
      <c r="H988" s="302">
        <v>2.7</v>
      </c>
      <c r="I988" s="295">
        <v>-0.19999999999999973</v>
      </c>
      <c r="J988" s="301" t="s">
        <v>27</v>
      </c>
      <c r="K988" s="302" t="s">
        <v>27</v>
      </c>
      <c r="L988" s="295" t="s">
        <v>27</v>
      </c>
      <c r="M988" s="226"/>
    </row>
    <row r="989" spans="2:13" s="229" customFormat="1" ht="15.75" customHeight="1" thickBot="1">
      <c r="B989" s="71"/>
      <c r="C989" s="82" t="s">
        <v>88</v>
      </c>
      <c r="D989" s="303">
        <v>3.2</v>
      </c>
      <c r="E989" s="333">
        <v>2.8</v>
      </c>
      <c r="F989" s="305">
        <v>-0.40000000000000036</v>
      </c>
      <c r="G989" s="303">
        <v>3</v>
      </c>
      <c r="H989" s="333">
        <v>3.1</v>
      </c>
      <c r="I989" s="305">
        <v>0.10000000000000009</v>
      </c>
      <c r="J989" s="303" t="s">
        <v>27</v>
      </c>
      <c r="K989" s="333" t="s">
        <v>27</v>
      </c>
      <c r="L989" s="305" t="s">
        <v>27</v>
      </c>
      <c r="M989" s="226"/>
    </row>
    <row r="990" spans="2:13" s="229" customFormat="1" ht="15.75" customHeight="1" thickBot="1">
      <c r="B990" s="24"/>
      <c r="C990" s="24"/>
      <c r="D990" s="23"/>
      <c r="E990" s="23"/>
      <c r="F990" s="23"/>
      <c r="G990" s="23"/>
      <c r="H990" s="23"/>
      <c r="I990" s="23"/>
      <c r="J990" s="23"/>
      <c r="K990" s="23"/>
      <c r="L990" s="23"/>
      <c r="M990" s="226"/>
    </row>
    <row r="991" spans="2:13" s="229" customFormat="1" ht="15.75" customHeight="1">
      <c r="B991" s="342" t="s">
        <v>256</v>
      </c>
      <c r="C991" s="279"/>
      <c r="D991" s="338">
        <v>3.39</v>
      </c>
      <c r="E991" s="339">
        <v>3.22</v>
      </c>
      <c r="F991" s="340">
        <v>-0.17</v>
      </c>
      <c r="G991" s="338">
        <v>2.96</v>
      </c>
      <c r="H991" s="339">
        <v>2.88</v>
      </c>
      <c r="I991" s="340">
        <v>-0.08</v>
      </c>
      <c r="J991" s="341" t="s">
        <v>27</v>
      </c>
      <c r="K991" s="339" t="s">
        <v>27</v>
      </c>
      <c r="L991" s="340" t="s">
        <v>27</v>
      </c>
      <c r="M991" s="226"/>
    </row>
    <row r="992" spans="2:13" s="56" customFormat="1" ht="15.75" customHeight="1" thickBot="1">
      <c r="B992" s="347" t="s">
        <v>292</v>
      </c>
      <c r="C992" s="348"/>
      <c r="D992" s="287">
        <v>3.36</v>
      </c>
      <c r="E992" s="288">
        <v>3.31</v>
      </c>
      <c r="F992" s="312">
        <v>-0.04999999999999982</v>
      </c>
      <c r="G992" s="300">
        <v>2.98</v>
      </c>
      <c r="H992" s="288">
        <v>2.9</v>
      </c>
      <c r="I992" s="313">
        <v>-0.08000000000000007</v>
      </c>
      <c r="J992" s="287" t="s">
        <v>27</v>
      </c>
      <c r="K992" s="288" t="s">
        <v>27</v>
      </c>
      <c r="L992" s="289" t="s">
        <v>27</v>
      </c>
      <c r="M992" s="58"/>
    </row>
    <row r="993" spans="2:13" s="56" customFormat="1" ht="13.5" customHeight="1">
      <c r="B993" s="59"/>
      <c r="C993" s="59"/>
      <c r="D993" s="217"/>
      <c r="E993" s="217"/>
      <c r="F993" s="337"/>
      <c r="G993" s="217"/>
      <c r="H993" s="217"/>
      <c r="I993" s="337"/>
      <c r="J993" s="217"/>
      <c r="K993" s="217"/>
      <c r="L993" s="217"/>
      <c r="M993" s="58"/>
    </row>
    <row r="994" spans="2:13" s="56" customFormat="1" ht="13.5" customHeight="1">
      <c r="B994" s="58" t="s">
        <v>293</v>
      </c>
      <c r="C994" s="59"/>
      <c r="D994" s="217"/>
      <c r="E994" s="217"/>
      <c r="F994" s="337"/>
      <c r="G994" s="217"/>
      <c r="H994" s="217"/>
      <c r="I994" s="337"/>
      <c r="J994" s="217"/>
      <c r="K994" s="217"/>
      <c r="L994" s="217"/>
      <c r="M994" s="58"/>
    </row>
    <row r="995" spans="2:13" s="229" customFormat="1" ht="15.75" customHeight="1">
      <c r="B995" s="24"/>
      <c r="C995" s="24"/>
      <c r="D995" s="23"/>
      <c r="E995" s="23"/>
      <c r="F995" s="23"/>
      <c r="G995" s="23"/>
      <c r="H995" s="23"/>
      <c r="I995" s="23"/>
      <c r="J995" s="23"/>
      <c r="K995" s="23"/>
      <c r="L995" s="23"/>
      <c r="M995" s="226"/>
    </row>
    <row r="996" spans="2:13" s="229" customFormat="1" ht="15.75" customHeight="1">
      <c r="B996" s="22" t="s">
        <v>93</v>
      </c>
      <c r="C996" s="22"/>
      <c r="D996" s="23"/>
      <c r="E996" s="23"/>
      <c r="F996" s="23"/>
      <c r="G996" s="23"/>
      <c r="H996" s="23"/>
      <c r="I996" s="23"/>
      <c r="J996" s="23"/>
      <c r="K996" s="23"/>
      <c r="L996" s="23"/>
      <c r="M996" s="226"/>
    </row>
    <row r="997" spans="2:13" s="229" customFormat="1" ht="15.75" customHeight="1" thickBot="1">
      <c r="B997" s="585" t="s">
        <v>94</v>
      </c>
      <c r="C997" s="586"/>
      <c r="D997" s="578" t="s">
        <v>42</v>
      </c>
      <c r="E997" s="579"/>
      <c r="F997" s="580"/>
      <c r="G997" s="578" t="s">
        <v>43</v>
      </c>
      <c r="H997" s="579"/>
      <c r="I997" s="580"/>
      <c r="J997" s="578" t="s">
        <v>44</v>
      </c>
      <c r="K997" s="579"/>
      <c r="L997" s="580"/>
      <c r="M997" s="226"/>
    </row>
    <row r="998" spans="2:13" s="229" customFormat="1" ht="42" customHeight="1">
      <c r="B998" s="587"/>
      <c r="C998" s="588"/>
      <c r="D998" s="271" t="s">
        <v>310</v>
      </c>
      <c r="E998" s="272" t="s">
        <v>311</v>
      </c>
      <c r="F998" s="273" t="s">
        <v>255</v>
      </c>
      <c r="G998" s="271" t="s">
        <v>310</v>
      </c>
      <c r="H998" s="272" t="s">
        <v>311</v>
      </c>
      <c r="I998" s="273" t="s">
        <v>255</v>
      </c>
      <c r="J998" s="271" t="s">
        <v>310</v>
      </c>
      <c r="K998" s="272" t="s">
        <v>311</v>
      </c>
      <c r="L998" s="351" t="s">
        <v>255</v>
      </c>
      <c r="M998" s="226"/>
    </row>
    <row r="999" spans="2:13" s="229" customFormat="1" ht="15.75" customHeight="1">
      <c r="B999" s="275" t="s">
        <v>45</v>
      </c>
      <c r="C999" s="276" t="s">
        <v>95</v>
      </c>
      <c r="D999" s="319">
        <v>3.6</v>
      </c>
      <c r="E999" s="320">
        <v>3.7</v>
      </c>
      <c r="F999" s="321">
        <v>0.10000000000000009</v>
      </c>
      <c r="G999" s="322">
        <v>3</v>
      </c>
      <c r="H999" s="320">
        <v>2.8</v>
      </c>
      <c r="I999" s="296">
        <v>-0.20000000000000018</v>
      </c>
      <c r="J999" s="321" t="s">
        <v>27</v>
      </c>
      <c r="K999" s="307" t="s">
        <v>27</v>
      </c>
      <c r="L999" s="376" t="s">
        <v>27</v>
      </c>
      <c r="M999" s="226"/>
    </row>
    <row r="1000" spans="2:13" s="229" customFormat="1" ht="15.75" customHeight="1">
      <c r="B1000" s="69" t="s">
        <v>46</v>
      </c>
      <c r="C1000" s="70" t="s">
        <v>96</v>
      </c>
      <c r="D1000" s="323">
        <v>3.5</v>
      </c>
      <c r="E1000" s="324">
        <v>3.3</v>
      </c>
      <c r="F1000" s="325">
        <v>-0.20000000000000018</v>
      </c>
      <c r="G1000" s="326">
        <v>3</v>
      </c>
      <c r="H1000" s="324">
        <v>2.9</v>
      </c>
      <c r="I1000" s="295">
        <v>-0.10000000000000009</v>
      </c>
      <c r="J1000" s="325" t="s">
        <v>27</v>
      </c>
      <c r="K1000" s="302" t="s">
        <v>27</v>
      </c>
      <c r="L1000" s="377" t="s">
        <v>27</v>
      </c>
      <c r="M1000" s="226"/>
    </row>
    <row r="1001" spans="2:13" s="229" customFormat="1" ht="15.75" customHeight="1">
      <c r="B1001" s="69" t="s">
        <v>53</v>
      </c>
      <c r="C1001" s="70" t="s">
        <v>260</v>
      </c>
      <c r="D1001" s="323">
        <v>3.4</v>
      </c>
      <c r="E1001" s="324">
        <v>3.2</v>
      </c>
      <c r="F1001" s="325">
        <v>-0.19999999999999973</v>
      </c>
      <c r="G1001" s="326">
        <v>2.9</v>
      </c>
      <c r="H1001" s="324">
        <v>2.9</v>
      </c>
      <c r="I1001" s="295">
        <v>0</v>
      </c>
      <c r="J1001" s="325" t="s">
        <v>27</v>
      </c>
      <c r="K1001" s="302" t="s">
        <v>27</v>
      </c>
      <c r="L1001" s="295" t="s">
        <v>27</v>
      </c>
      <c r="M1001" s="226"/>
    </row>
    <row r="1002" spans="2:13" s="229" customFormat="1" ht="15.75" customHeight="1">
      <c r="B1002" s="69" t="s">
        <v>57</v>
      </c>
      <c r="C1002" s="70" t="s">
        <v>97</v>
      </c>
      <c r="D1002" s="323">
        <v>3.3</v>
      </c>
      <c r="E1002" s="324">
        <v>3.3</v>
      </c>
      <c r="F1002" s="325">
        <v>0</v>
      </c>
      <c r="G1002" s="326">
        <v>2.9</v>
      </c>
      <c r="H1002" s="324">
        <v>2.8</v>
      </c>
      <c r="I1002" s="295">
        <v>-0.10000000000000009</v>
      </c>
      <c r="J1002" s="325" t="s">
        <v>27</v>
      </c>
      <c r="K1002" s="302" t="s">
        <v>27</v>
      </c>
      <c r="L1002" s="295" t="s">
        <v>27</v>
      </c>
      <c r="M1002" s="226"/>
    </row>
    <row r="1003" spans="2:13" s="229" customFormat="1" ht="15.75" customHeight="1">
      <c r="B1003" s="69" t="s">
        <v>61</v>
      </c>
      <c r="C1003" s="70" t="s">
        <v>98</v>
      </c>
      <c r="D1003" s="323">
        <v>3.5</v>
      </c>
      <c r="E1003" s="324">
        <v>3.3</v>
      </c>
      <c r="F1003" s="325">
        <v>-0.20000000000000018</v>
      </c>
      <c r="G1003" s="326">
        <v>3.1</v>
      </c>
      <c r="H1003" s="324">
        <v>3</v>
      </c>
      <c r="I1003" s="295">
        <v>-0.10000000000000009</v>
      </c>
      <c r="J1003" s="325" t="s">
        <v>27</v>
      </c>
      <c r="K1003" s="302" t="s">
        <v>27</v>
      </c>
      <c r="L1003" s="295" t="s">
        <v>27</v>
      </c>
      <c r="M1003" s="226"/>
    </row>
    <row r="1004" spans="2:13" s="229" customFormat="1" ht="15.75" customHeight="1">
      <c r="B1004" s="69" t="s">
        <v>66</v>
      </c>
      <c r="C1004" s="70" t="s">
        <v>99</v>
      </c>
      <c r="D1004" s="323">
        <v>3.4</v>
      </c>
      <c r="E1004" s="324">
        <v>3.3</v>
      </c>
      <c r="F1004" s="325">
        <v>-0.10000000000000009</v>
      </c>
      <c r="G1004" s="326">
        <v>3</v>
      </c>
      <c r="H1004" s="324">
        <v>2.9</v>
      </c>
      <c r="I1004" s="295">
        <v>-0.10000000000000009</v>
      </c>
      <c r="J1004" s="325" t="s">
        <v>27</v>
      </c>
      <c r="K1004" s="302" t="s">
        <v>27</v>
      </c>
      <c r="L1004" s="295" t="s">
        <v>27</v>
      </c>
      <c r="M1004" s="226"/>
    </row>
    <row r="1005" spans="2:13" s="229" customFormat="1" ht="15.75" customHeight="1">
      <c r="B1005" s="69" t="s">
        <v>74</v>
      </c>
      <c r="C1005" s="70" t="s">
        <v>100</v>
      </c>
      <c r="D1005" s="323">
        <v>3.3</v>
      </c>
      <c r="E1005" s="324">
        <v>3.2</v>
      </c>
      <c r="F1005" s="325">
        <v>-0.09999999999999964</v>
      </c>
      <c r="G1005" s="326">
        <v>3</v>
      </c>
      <c r="H1005" s="324">
        <v>2.9</v>
      </c>
      <c r="I1005" s="295">
        <v>-0.10000000000000009</v>
      </c>
      <c r="J1005" s="325" t="s">
        <v>27</v>
      </c>
      <c r="K1005" s="302" t="s">
        <v>27</v>
      </c>
      <c r="L1005" s="295" t="s">
        <v>27</v>
      </c>
      <c r="M1005" s="226"/>
    </row>
    <row r="1006" spans="2:13" s="229" customFormat="1" ht="15.75" customHeight="1">
      <c r="B1006" s="69" t="s">
        <v>80</v>
      </c>
      <c r="C1006" s="70" t="s">
        <v>98</v>
      </c>
      <c r="D1006" s="323">
        <v>3.5</v>
      </c>
      <c r="E1006" s="324">
        <v>3.1</v>
      </c>
      <c r="F1006" s="325">
        <v>-0.3999999999999999</v>
      </c>
      <c r="G1006" s="326">
        <v>3</v>
      </c>
      <c r="H1006" s="324">
        <v>3</v>
      </c>
      <c r="I1006" s="295">
        <v>0</v>
      </c>
      <c r="J1006" s="325" t="s">
        <v>27</v>
      </c>
      <c r="K1006" s="302" t="s">
        <v>27</v>
      </c>
      <c r="L1006" s="295" t="s">
        <v>27</v>
      </c>
      <c r="M1006" s="226"/>
    </row>
    <row r="1007" spans="2:13" s="229" customFormat="1" ht="15.75" customHeight="1" thickBot="1">
      <c r="B1007" s="71" t="s">
        <v>85</v>
      </c>
      <c r="C1007" s="72" t="s">
        <v>261</v>
      </c>
      <c r="D1007" s="327">
        <v>3.3</v>
      </c>
      <c r="E1007" s="328">
        <v>3.1</v>
      </c>
      <c r="F1007" s="329">
        <v>-0.19999999999999973</v>
      </c>
      <c r="G1007" s="330">
        <v>3</v>
      </c>
      <c r="H1007" s="328">
        <v>2.8</v>
      </c>
      <c r="I1007" s="305">
        <v>-0.20000000000000018</v>
      </c>
      <c r="J1007" s="329" t="s">
        <v>27</v>
      </c>
      <c r="K1007" s="333" t="s">
        <v>27</v>
      </c>
      <c r="L1007" s="305" t="s">
        <v>27</v>
      </c>
      <c r="M1007" s="226"/>
    </row>
    <row r="1008" spans="2:13" s="229" customFormat="1" ht="13.5" customHeight="1"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6"/>
    </row>
    <row r="1009" spans="2:13" ht="13.5" customHeight="1">
      <c r="B1009" s="233" t="s">
        <v>101</v>
      </c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7"/>
    </row>
    <row r="1010" spans="2:13" ht="13.5" customHeight="1">
      <c r="B1010" s="234" t="s">
        <v>102</v>
      </c>
      <c r="C1010" s="22" t="s">
        <v>204</v>
      </c>
      <c r="D1010" s="139"/>
      <c r="E1010" s="139"/>
      <c r="F1010" s="139"/>
      <c r="G1010" s="139"/>
      <c r="H1010" s="139"/>
      <c r="I1010" s="139"/>
      <c r="J1010" s="139"/>
      <c r="K1010" s="139"/>
      <c r="L1010" s="139"/>
      <c r="M1010" s="227"/>
    </row>
    <row r="1011" spans="2:13" ht="13.5" customHeight="1">
      <c r="B1011" s="22"/>
      <c r="C1011" s="22" t="s">
        <v>205</v>
      </c>
      <c r="D1011" s="22"/>
      <c r="E1011" s="22"/>
      <c r="F1011" s="22"/>
      <c r="G1011" s="22"/>
      <c r="H1011" s="22"/>
      <c r="I1011" s="22"/>
      <c r="J1011" s="22"/>
      <c r="K1011" s="22"/>
      <c r="L1011" s="22"/>
      <c r="M1011" s="227"/>
    </row>
    <row r="1012" spans="2:13" ht="13.5" customHeight="1">
      <c r="B1012" s="234" t="s">
        <v>103</v>
      </c>
      <c r="C1012" s="22" t="s">
        <v>206</v>
      </c>
      <c r="D1012" s="22"/>
      <c r="E1012" s="22"/>
      <c r="F1012" s="22"/>
      <c r="G1012" s="22"/>
      <c r="H1012" s="22"/>
      <c r="I1012" s="22"/>
      <c r="J1012" s="22"/>
      <c r="K1012" s="22"/>
      <c r="L1012" s="22"/>
      <c r="M1012" s="227"/>
    </row>
    <row r="1013" spans="2:13" ht="13.5" customHeight="1">
      <c r="B1013" s="22"/>
      <c r="C1013" s="22" t="s">
        <v>173</v>
      </c>
      <c r="D1013" s="22"/>
      <c r="E1013" s="22"/>
      <c r="F1013" s="22"/>
      <c r="G1013" s="22"/>
      <c r="H1013" s="22"/>
      <c r="I1013" s="22"/>
      <c r="J1013" s="22"/>
      <c r="K1013" s="22"/>
      <c r="L1013" s="22"/>
      <c r="M1013" s="227"/>
    </row>
    <row r="1014" spans="2:13" ht="13.5" customHeight="1">
      <c r="B1014" s="234" t="s">
        <v>104</v>
      </c>
      <c r="C1014" s="22" t="s">
        <v>207</v>
      </c>
      <c r="D1014" s="22"/>
      <c r="E1014" s="22"/>
      <c r="F1014" s="22"/>
      <c r="G1014" s="22"/>
      <c r="H1014" s="22"/>
      <c r="I1014" s="22"/>
      <c r="J1014" s="22"/>
      <c r="K1014" s="22"/>
      <c r="L1014" s="22"/>
      <c r="M1014" s="227"/>
    </row>
    <row r="1015" spans="2:13" ht="13.5" customHeight="1">
      <c r="B1015" s="22"/>
      <c r="C1015" s="22" t="s">
        <v>208</v>
      </c>
      <c r="D1015" s="22"/>
      <c r="E1015" s="22"/>
      <c r="F1015" s="22"/>
      <c r="G1015" s="22"/>
      <c r="H1015" s="22"/>
      <c r="I1015" s="22"/>
      <c r="J1015" s="22"/>
      <c r="K1015" s="22"/>
      <c r="L1015" s="22"/>
      <c r="M1015" s="227"/>
    </row>
    <row r="1016" spans="2:13" ht="13.5" customHeight="1">
      <c r="B1016" s="22"/>
      <c r="C1016" s="22"/>
      <c r="D1016" s="22"/>
      <c r="E1016" s="22"/>
      <c r="F1016" s="22"/>
      <c r="G1016" s="22"/>
      <c r="H1016" s="22"/>
      <c r="I1016" s="22"/>
      <c r="J1016" s="22"/>
      <c r="K1016" s="22"/>
      <c r="L1016" s="22"/>
      <c r="M1016" s="227"/>
    </row>
  </sheetData>
  <sheetProtection/>
  <mergeCells count="81">
    <mergeCell ref="B997:C998"/>
    <mergeCell ref="B763:C764"/>
    <mergeCell ref="B785:B786"/>
    <mergeCell ref="C785:C786"/>
    <mergeCell ref="B841:C842"/>
    <mergeCell ref="B919:C920"/>
    <mergeCell ref="B941:B942"/>
    <mergeCell ref="C941:C942"/>
    <mergeCell ref="C473:C474"/>
    <mergeCell ref="B529:C530"/>
    <mergeCell ref="B863:B864"/>
    <mergeCell ref="C863:C864"/>
    <mergeCell ref="B607:C608"/>
    <mergeCell ref="B629:B630"/>
    <mergeCell ref="C629:C630"/>
    <mergeCell ref="B685:C686"/>
    <mergeCell ref="B707:B708"/>
    <mergeCell ref="C707:C708"/>
    <mergeCell ref="B551:B552"/>
    <mergeCell ref="C551:C552"/>
    <mergeCell ref="B295:C296"/>
    <mergeCell ref="B317:B318"/>
    <mergeCell ref="C317:C318"/>
    <mergeCell ref="B373:C374"/>
    <mergeCell ref="B395:B396"/>
    <mergeCell ref="C395:C396"/>
    <mergeCell ref="B451:C452"/>
    <mergeCell ref="B473:B474"/>
    <mergeCell ref="B239:B240"/>
    <mergeCell ref="C239:C240"/>
    <mergeCell ref="B5:B6"/>
    <mergeCell ref="C5:C6"/>
    <mergeCell ref="B61:C62"/>
    <mergeCell ref="B139:C140"/>
    <mergeCell ref="B161:B162"/>
    <mergeCell ref="C161:C162"/>
    <mergeCell ref="B217:C218"/>
    <mergeCell ref="B211:C211"/>
    <mergeCell ref="B2:L2"/>
    <mergeCell ref="B3:L3"/>
    <mergeCell ref="B83:B84"/>
    <mergeCell ref="C83:C84"/>
    <mergeCell ref="D61:F61"/>
    <mergeCell ref="G61:I61"/>
    <mergeCell ref="J61:L61"/>
    <mergeCell ref="D919:F919"/>
    <mergeCell ref="G919:I919"/>
    <mergeCell ref="J919:L919"/>
    <mergeCell ref="D997:F997"/>
    <mergeCell ref="G997:I997"/>
    <mergeCell ref="J997:L997"/>
    <mergeCell ref="D841:F841"/>
    <mergeCell ref="G841:I841"/>
    <mergeCell ref="J841:L841"/>
    <mergeCell ref="D763:F763"/>
    <mergeCell ref="G763:I763"/>
    <mergeCell ref="J763:L763"/>
    <mergeCell ref="D685:F685"/>
    <mergeCell ref="G685:I685"/>
    <mergeCell ref="J685:L685"/>
    <mergeCell ref="D607:F607"/>
    <mergeCell ref="G607:I607"/>
    <mergeCell ref="J607:L607"/>
    <mergeCell ref="D529:F529"/>
    <mergeCell ref="G529:I529"/>
    <mergeCell ref="J529:L529"/>
    <mergeCell ref="D451:F451"/>
    <mergeCell ref="G451:I451"/>
    <mergeCell ref="J451:L451"/>
    <mergeCell ref="D373:F373"/>
    <mergeCell ref="G373:I373"/>
    <mergeCell ref="J373:L373"/>
    <mergeCell ref="D295:F295"/>
    <mergeCell ref="G295:I295"/>
    <mergeCell ref="J295:L295"/>
    <mergeCell ref="D217:F217"/>
    <mergeCell ref="G217:I217"/>
    <mergeCell ref="J217:L217"/>
    <mergeCell ref="D139:F139"/>
    <mergeCell ref="G139:I139"/>
    <mergeCell ref="J139:L139"/>
  </mergeCells>
  <printOptions horizontalCentered="1"/>
  <pageMargins left="0.5905511811023623" right="0.5905511811023623" top="0.5905511811023623" bottom="0.5905511811023623" header="0.5118110236220472" footer="0.5118110236220472"/>
  <pageSetup firstPageNumber="6" useFirstPageNumber="1" horizontalDpi="400" verticalDpi="400" orientation="portrait" paperSize="9" scale="60" r:id="rId2"/>
  <headerFooter alignWithMargins="0">
    <oddFooter>&amp;C&amp;18- &amp;P -</oddFooter>
  </headerFooter>
  <rowBreaks count="12" manualBreakCount="12">
    <brk id="80" max="12" man="1"/>
    <brk id="158" max="12" man="1"/>
    <brk id="236" max="12" man="1"/>
    <brk id="314" max="12" man="1"/>
    <brk id="392" max="12" man="1"/>
    <brk id="470" max="12" man="1"/>
    <brk id="548" max="12" man="1"/>
    <brk id="626" max="12" man="1"/>
    <brk id="704" max="12" man="1"/>
    <brk id="782" max="12" man="1"/>
    <brk id="860" max="12" man="1"/>
    <brk id="938" max="12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283"/>
  <sheetViews>
    <sheetView zoomScale="75" zoomScaleNormal="75" zoomScalePageLayoutView="0" workbookViewId="0" topLeftCell="A1">
      <selection activeCell="D7" sqref="D7"/>
    </sheetView>
  </sheetViews>
  <sheetFormatPr defaultColWidth="9.00390625" defaultRowHeight="13.5" customHeight="1"/>
  <cols>
    <col min="1" max="1" width="9.00390625" style="229" customWidth="1"/>
    <col min="2" max="2" width="12.625" style="229" customWidth="1"/>
    <col min="3" max="13" width="10.625" style="229" customWidth="1"/>
    <col min="14" max="16384" width="9.00390625" style="229" customWidth="1"/>
  </cols>
  <sheetData>
    <row r="1" spans="2:13" ht="17.25">
      <c r="B1" s="17" t="s">
        <v>274</v>
      </c>
      <c r="C1" s="18"/>
      <c r="D1" s="226"/>
      <c r="E1" s="226"/>
      <c r="F1" s="226"/>
      <c r="G1" s="226"/>
      <c r="H1" s="226"/>
      <c r="I1" s="226"/>
      <c r="J1" s="226"/>
      <c r="K1" s="226"/>
      <c r="L1" s="226"/>
      <c r="M1" s="90" t="s">
        <v>39</v>
      </c>
    </row>
    <row r="2" spans="2:12" ht="54" customHeight="1">
      <c r="B2" s="594" t="s">
        <v>275</v>
      </c>
      <c r="C2" s="594"/>
      <c r="D2" s="594"/>
      <c r="E2" s="594"/>
      <c r="F2" s="594"/>
      <c r="G2" s="594"/>
      <c r="H2" s="594"/>
      <c r="I2" s="594"/>
      <c r="J2" s="594"/>
      <c r="K2" s="594"/>
      <c r="L2" s="594"/>
    </row>
    <row r="3" spans="2:13" ht="27" customHeight="1">
      <c r="B3" s="411" t="str">
        <f>'表-２'!B3:L3</f>
        <v>＜平成30年4月1～5日現在＞</v>
      </c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260"/>
    </row>
    <row r="4" spans="2:13" ht="27" customHeight="1">
      <c r="B4" s="50" t="s">
        <v>164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26"/>
    </row>
    <row r="5" spans="2:13" ht="15.75" customHeight="1" thickBot="1">
      <c r="B5" s="581" t="s">
        <v>40</v>
      </c>
      <c r="C5" s="593" t="s">
        <v>276</v>
      </c>
      <c r="D5" s="277" t="s">
        <v>42</v>
      </c>
      <c r="E5" s="277"/>
      <c r="F5" s="277"/>
      <c r="G5" s="277" t="s">
        <v>43</v>
      </c>
      <c r="H5" s="277"/>
      <c r="I5" s="277"/>
      <c r="J5" s="277" t="s">
        <v>44</v>
      </c>
      <c r="K5" s="278"/>
      <c r="L5" s="279"/>
      <c r="M5" s="22"/>
    </row>
    <row r="6" spans="2:13" ht="45.75" customHeight="1">
      <c r="B6" s="582"/>
      <c r="C6" s="584"/>
      <c r="D6" s="271" t="s">
        <v>277</v>
      </c>
      <c r="E6" s="272" t="s">
        <v>254</v>
      </c>
      <c r="F6" s="273" t="s">
        <v>255</v>
      </c>
      <c r="G6" s="271" t="s">
        <v>277</v>
      </c>
      <c r="H6" s="272" t="s">
        <v>254</v>
      </c>
      <c r="I6" s="273" t="s">
        <v>255</v>
      </c>
      <c r="J6" s="271" t="s">
        <v>277</v>
      </c>
      <c r="K6" s="272" t="s">
        <v>254</v>
      </c>
      <c r="L6" s="273" t="s">
        <v>255</v>
      </c>
      <c r="M6" s="22"/>
    </row>
    <row r="7" spans="2:13" ht="15.75" customHeight="1">
      <c r="B7" s="69" t="s">
        <v>46</v>
      </c>
      <c r="C7" s="78" t="s">
        <v>47</v>
      </c>
      <c r="D7" s="301">
        <f>'表-２'!D8</f>
        <v>3.1</v>
      </c>
      <c r="E7" s="302">
        <f>'表-２'!E8</f>
        <v>3.5</v>
      </c>
      <c r="F7" s="295">
        <f>IF(OR(D7="―",E7="―"),"―",E7-D7)</f>
        <v>0.3999999999999999</v>
      </c>
      <c r="G7" s="301">
        <f>'表-２'!G8</f>
        <v>2.9</v>
      </c>
      <c r="H7" s="302">
        <f>'表-２'!H8</f>
        <v>2.9</v>
      </c>
      <c r="I7" s="295">
        <f>IF(OR(G7="―",H7="―"),"―",H7-G7)</f>
        <v>0</v>
      </c>
      <c r="J7" s="301" t="s">
        <v>27</v>
      </c>
      <c r="K7" s="302" t="s">
        <v>27</v>
      </c>
      <c r="L7" s="295" t="s">
        <v>27</v>
      </c>
      <c r="M7" s="231"/>
    </row>
    <row r="8" spans="2:13" ht="15.75" customHeight="1">
      <c r="B8" s="69"/>
      <c r="C8" s="78" t="s">
        <v>48</v>
      </c>
      <c r="D8" s="301">
        <f>'表-２'!D9</f>
        <v>3</v>
      </c>
      <c r="E8" s="302">
        <f>'表-２'!E9</f>
        <v>3.2</v>
      </c>
      <c r="F8" s="295">
        <f aca="true" t="shared" si="0" ref="F8:F17">IF(OR(D8="―",E8="―"),"―",E8-D8)</f>
        <v>0.20000000000000018</v>
      </c>
      <c r="G8" s="301">
        <f>'表-２'!G9</f>
        <v>2.9</v>
      </c>
      <c r="H8" s="302">
        <f>'表-２'!H9</f>
        <v>3</v>
      </c>
      <c r="I8" s="295">
        <f aca="true" t="shared" si="1" ref="I8:I17">IF(OR(G8="―",H8="―"),"―",H8-G8)</f>
        <v>0.10000000000000009</v>
      </c>
      <c r="J8" s="301" t="s">
        <v>27</v>
      </c>
      <c r="K8" s="302" t="s">
        <v>27</v>
      </c>
      <c r="L8" s="295" t="s">
        <v>27</v>
      </c>
      <c r="M8" s="231"/>
    </row>
    <row r="9" spans="2:13" ht="15.75" customHeight="1">
      <c r="B9" s="69"/>
      <c r="C9" s="78" t="s">
        <v>49</v>
      </c>
      <c r="D9" s="301">
        <f>'表-２'!D10</f>
        <v>3.1</v>
      </c>
      <c r="E9" s="302">
        <f>'表-２'!E10</f>
        <v>3</v>
      </c>
      <c r="F9" s="295">
        <f t="shared" si="0"/>
        <v>-0.10000000000000009</v>
      </c>
      <c r="G9" s="301">
        <f>'表-２'!G10</f>
        <v>2.8</v>
      </c>
      <c r="H9" s="302">
        <f>'表-２'!H10</f>
        <v>2.9</v>
      </c>
      <c r="I9" s="295">
        <f t="shared" si="1"/>
        <v>0.10000000000000009</v>
      </c>
      <c r="J9" s="301" t="s">
        <v>27</v>
      </c>
      <c r="K9" s="302" t="s">
        <v>27</v>
      </c>
      <c r="L9" s="295" t="s">
        <v>27</v>
      </c>
      <c r="M9" s="231"/>
    </row>
    <row r="10" spans="2:13" ht="15.75" customHeight="1">
      <c r="B10" s="69"/>
      <c r="C10" s="78" t="s">
        <v>50</v>
      </c>
      <c r="D10" s="301">
        <f>'表-２'!D11</f>
        <v>3.1</v>
      </c>
      <c r="E10" s="302">
        <f>'表-２'!E11</f>
        <v>3.2</v>
      </c>
      <c r="F10" s="295">
        <f t="shared" si="0"/>
        <v>0.10000000000000009</v>
      </c>
      <c r="G10" s="301">
        <f>'表-２'!G11</f>
        <v>3.1</v>
      </c>
      <c r="H10" s="302">
        <f>'表-２'!H11</f>
        <v>3</v>
      </c>
      <c r="I10" s="295">
        <f t="shared" si="1"/>
        <v>-0.10000000000000009</v>
      </c>
      <c r="J10" s="301" t="s">
        <v>27</v>
      </c>
      <c r="K10" s="302" t="s">
        <v>27</v>
      </c>
      <c r="L10" s="295" t="s">
        <v>27</v>
      </c>
      <c r="M10" s="231"/>
    </row>
    <row r="11" spans="2:13" ht="15.75" customHeight="1">
      <c r="B11" s="69"/>
      <c r="C11" s="78" t="s">
        <v>51</v>
      </c>
      <c r="D11" s="301">
        <f>'表-２'!D12</f>
        <v>3</v>
      </c>
      <c r="E11" s="302">
        <f>'表-２'!E12</f>
        <v>3.1</v>
      </c>
      <c r="F11" s="295">
        <f t="shared" si="0"/>
        <v>0.10000000000000009</v>
      </c>
      <c r="G11" s="301">
        <f>'表-２'!G12</f>
        <v>2.8</v>
      </c>
      <c r="H11" s="302">
        <f>'表-２'!H12</f>
        <v>2.9</v>
      </c>
      <c r="I11" s="295">
        <f t="shared" si="1"/>
        <v>0.10000000000000009</v>
      </c>
      <c r="J11" s="301" t="s">
        <v>27</v>
      </c>
      <c r="K11" s="302" t="s">
        <v>27</v>
      </c>
      <c r="L11" s="295" t="s">
        <v>27</v>
      </c>
      <c r="M11" s="231"/>
    </row>
    <row r="12" spans="2:13" ht="15.75" customHeight="1">
      <c r="B12" s="71"/>
      <c r="C12" s="82" t="s">
        <v>52</v>
      </c>
      <c r="D12" s="301">
        <f>'表-２'!D13</f>
        <v>3.1</v>
      </c>
      <c r="E12" s="302">
        <f>'表-２'!E13</f>
        <v>3.4</v>
      </c>
      <c r="F12" s="295">
        <f t="shared" si="0"/>
        <v>0.2999999999999998</v>
      </c>
      <c r="G12" s="301">
        <f>'表-２'!G13</f>
        <v>2.9</v>
      </c>
      <c r="H12" s="302">
        <f>'表-２'!H13</f>
        <v>3</v>
      </c>
      <c r="I12" s="295">
        <f t="shared" si="1"/>
        <v>0.10000000000000009</v>
      </c>
      <c r="J12" s="303" t="s">
        <v>27</v>
      </c>
      <c r="K12" s="304" t="s">
        <v>27</v>
      </c>
      <c r="L12" s="305" t="s">
        <v>27</v>
      </c>
      <c r="M12" s="231"/>
    </row>
    <row r="13" spans="2:13" ht="15.75" customHeight="1">
      <c r="B13" s="69" t="s">
        <v>53</v>
      </c>
      <c r="C13" s="78" t="s">
        <v>188</v>
      </c>
      <c r="D13" s="306">
        <f>'表-２'!D14</f>
        <v>3.3</v>
      </c>
      <c r="E13" s="307">
        <f>'表-２'!E14</f>
        <v>3.4</v>
      </c>
      <c r="F13" s="296">
        <f t="shared" si="0"/>
        <v>0.10000000000000009</v>
      </c>
      <c r="G13" s="306">
        <f>'表-２'!G14</f>
        <v>3.1</v>
      </c>
      <c r="H13" s="307">
        <f>'表-２'!H14</f>
        <v>3.1</v>
      </c>
      <c r="I13" s="296">
        <f t="shared" si="1"/>
        <v>0</v>
      </c>
      <c r="J13" s="306" t="s">
        <v>27</v>
      </c>
      <c r="K13" s="307" t="s">
        <v>27</v>
      </c>
      <c r="L13" s="296" t="s">
        <v>27</v>
      </c>
      <c r="M13" s="231"/>
    </row>
    <row r="14" spans="2:13" ht="15.75" customHeight="1">
      <c r="B14" s="69"/>
      <c r="C14" s="78" t="s">
        <v>54</v>
      </c>
      <c r="D14" s="301">
        <f>'表-２'!D15</f>
        <v>3.3</v>
      </c>
      <c r="E14" s="302">
        <f>'表-２'!E15</f>
        <v>3.4</v>
      </c>
      <c r="F14" s="295">
        <f t="shared" si="0"/>
        <v>0.10000000000000009</v>
      </c>
      <c r="G14" s="301">
        <f>'表-２'!G15</f>
        <v>3.3</v>
      </c>
      <c r="H14" s="302">
        <f>'表-２'!H15</f>
        <v>3</v>
      </c>
      <c r="I14" s="295">
        <f t="shared" si="1"/>
        <v>-0.2999999999999998</v>
      </c>
      <c r="J14" s="301" t="s">
        <v>27</v>
      </c>
      <c r="K14" s="302" t="s">
        <v>27</v>
      </c>
      <c r="L14" s="295" t="s">
        <v>27</v>
      </c>
      <c r="M14" s="231"/>
    </row>
    <row r="15" spans="2:13" ht="15.75" customHeight="1">
      <c r="B15" s="69"/>
      <c r="C15" s="78" t="s">
        <v>189</v>
      </c>
      <c r="D15" s="301">
        <f>'表-２'!D16</f>
        <v>3.2</v>
      </c>
      <c r="E15" s="302">
        <f>'表-２'!E16</f>
        <v>3.1</v>
      </c>
      <c r="F15" s="295">
        <f t="shared" si="0"/>
        <v>-0.10000000000000009</v>
      </c>
      <c r="G15" s="301">
        <f>'表-２'!G16</f>
        <v>3.1</v>
      </c>
      <c r="H15" s="302">
        <f>'表-２'!H16</f>
        <v>3</v>
      </c>
      <c r="I15" s="295">
        <f t="shared" si="1"/>
        <v>-0.10000000000000009</v>
      </c>
      <c r="J15" s="301" t="s">
        <v>27</v>
      </c>
      <c r="K15" s="302" t="s">
        <v>27</v>
      </c>
      <c r="L15" s="295" t="s">
        <v>27</v>
      </c>
      <c r="M15" s="231"/>
    </row>
    <row r="16" spans="2:13" ht="15.75" customHeight="1">
      <c r="B16" s="69"/>
      <c r="C16" s="78" t="s">
        <v>191</v>
      </c>
      <c r="D16" s="301">
        <f>'表-２'!D18</f>
        <v>3.3</v>
      </c>
      <c r="E16" s="302">
        <f>'表-２'!E18</f>
        <v>3.2</v>
      </c>
      <c r="F16" s="295">
        <f t="shared" si="0"/>
        <v>-0.09999999999999964</v>
      </c>
      <c r="G16" s="301">
        <f>'表-２'!G18</f>
        <v>2.6</v>
      </c>
      <c r="H16" s="302">
        <f>'表-２'!H18</f>
        <v>2.9</v>
      </c>
      <c r="I16" s="295">
        <f t="shared" si="1"/>
        <v>0.2999999999999998</v>
      </c>
      <c r="J16" s="301" t="s">
        <v>27</v>
      </c>
      <c r="K16" s="302" t="s">
        <v>27</v>
      </c>
      <c r="L16" s="295" t="s">
        <v>27</v>
      </c>
      <c r="M16" s="231"/>
    </row>
    <row r="17" spans="2:13" ht="15.75" customHeight="1" thickBot="1">
      <c r="B17" s="85" t="s">
        <v>57</v>
      </c>
      <c r="C17" s="74" t="s">
        <v>58</v>
      </c>
      <c r="D17" s="308">
        <f>'表-２'!D23</f>
        <v>3.1</v>
      </c>
      <c r="E17" s="309">
        <f>'表-２'!E23</f>
        <v>3.3</v>
      </c>
      <c r="F17" s="294">
        <f t="shared" si="0"/>
        <v>0.19999999999999973</v>
      </c>
      <c r="G17" s="308">
        <f>'表-２'!G23</f>
        <v>2.5</v>
      </c>
      <c r="H17" s="309">
        <f>'表-２'!H23</f>
        <v>2.5</v>
      </c>
      <c r="I17" s="294">
        <f t="shared" si="1"/>
        <v>0</v>
      </c>
      <c r="J17" s="308" t="s">
        <v>27</v>
      </c>
      <c r="K17" s="309" t="s">
        <v>27</v>
      </c>
      <c r="L17" s="294" t="s">
        <v>27</v>
      </c>
      <c r="M17" s="231"/>
    </row>
    <row r="18" spans="2:13" ht="15.75" customHeight="1" thickBot="1">
      <c r="B18" s="24"/>
      <c r="C18" s="24"/>
      <c r="D18" s="298"/>
      <c r="E18" s="298"/>
      <c r="F18" s="298"/>
      <c r="G18" s="298"/>
      <c r="H18" s="298"/>
      <c r="I18" s="298"/>
      <c r="J18" s="298"/>
      <c r="K18" s="298"/>
      <c r="L18" s="298"/>
      <c r="M18" s="22"/>
    </row>
    <row r="19" spans="2:13" ht="15.75" customHeight="1">
      <c r="B19" s="280" t="s">
        <v>278</v>
      </c>
      <c r="C19" s="281"/>
      <c r="D19" s="282">
        <f>ROUND(AVERAGE(D7:D17),2)</f>
        <v>3.15</v>
      </c>
      <c r="E19" s="283">
        <f>ROUND(AVERAGE(E7:E17),2)</f>
        <v>3.25</v>
      </c>
      <c r="F19" s="310">
        <f>E19-D19</f>
        <v>0.10000000000000009</v>
      </c>
      <c r="G19" s="299">
        <f>ROUND(AVERAGE(G7:G17),2)</f>
        <v>2.91</v>
      </c>
      <c r="H19" s="283">
        <f>ROUND(AVERAGE(H7:H17),2)</f>
        <v>2.93</v>
      </c>
      <c r="I19" s="311">
        <f>H19-G19</f>
        <v>0.020000000000000018</v>
      </c>
      <c r="J19" s="282" t="s">
        <v>27</v>
      </c>
      <c r="K19" s="283" t="s">
        <v>27</v>
      </c>
      <c r="L19" s="284" t="s">
        <v>27</v>
      </c>
      <c r="M19" s="22"/>
    </row>
    <row r="20" spans="2:13" ht="15.75" customHeight="1" thickBot="1">
      <c r="B20" s="285" t="s">
        <v>279</v>
      </c>
      <c r="C20" s="286"/>
      <c r="D20" s="287">
        <f>ROUND(AVERAGE(D7:D12),2)</f>
        <v>3.07</v>
      </c>
      <c r="E20" s="288">
        <f>ROUND(AVERAGE(E7:E12),2)</f>
        <v>3.23</v>
      </c>
      <c r="F20" s="312">
        <f>E20-D20</f>
        <v>0.16000000000000014</v>
      </c>
      <c r="G20" s="300">
        <f>ROUND(AVERAGE(G7:G12),2)</f>
        <v>2.9</v>
      </c>
      <c r="H20" s="288">
        <f>ROUND(AVERAGE(H7:H12),2)</f>
        <v>2.95</v>
      </c>
      <c r="I20" s="313">
        <f>H20-G20</f>
        <v>0.050000000000000266</v>
      </c>
      <c r="J20" s="287" t="s">
        <v>27</v>
      </c>
      <c r="K20" s="288" t="s">
        <v>27</v>
      </c>
      <c r="L20" s="289" t="s">
        <v>27</v>
      </c>
      <c r="M20" s="22"/>
    </row>
    <row r="21" spans="2:13" ht="27" customHeight="1">
      <c r="B21" s="19"/>
      <c r="C21" s="20"/>
      <c r="D21" s="235"/>
      <c r="E21" s="235"/>
      <c r="F21" s="235"/>
      <c r="G21" s="235"/>
      <c r="H21" s="235"/>
      <c r="I21" s="235"/>
      <c r="J21" s="235"/>
      <c r="K21" s="235"/>
      <c r="L21" s="235"/>
      <c r="M21" s="235"/>
    </row>
    <row r="22" spans="2:13" ht="27" customHeight="1">
      <c r="B22" s="50" t="s">
        <v>163</v>
      </c>
      <c r="C22" s="226"/>
      <c r="D22" s="226"/>
      <c r="E22" s="226"/>
      <c r="F22" s="226"/>
      <c r="G22" s="226"/>
      <c r="H22" s="226"/>
      <c r="I22" s="226"/>
      <c r="J22" s="230"/>
      <c r="K22" s="230"/>
      <c r="L22" s="230"/>
      <c r="M22" s="226"/>
    </row>
    <row r="23" spans="2:13" ht="15.75" customHeight="1" thickBot="1">
      <c r="B23" s="581" t="s">
        <v>40</v>
      </c>
      <c r="C23" s="593" t="s">
        <v>276</v>
      </c>
      <c r="D23" s="277" t="s">
        <v>42</v>
      </c>
      <c r="E23" s="277"/>
      <c r="F23" s="277"/>
      <c r="G23" s="277" t="s">
        <v>43</v>
      </c>
      <c r="H23" s="277"/>
      <c r="I23" s="277"/>
      <c r="J23" s="277" t="s">
        <v>44</v>
      </c>
      <c r="K23" s="278"/>
      <c r="L23" s="279"/>
      <c r="M23" s="22"/>
    </row>
    <row r="24" spans="2:13" ht="45.75" customHeight="1">
      <c r="B24" s="582"/>
      <c r="C24" s="584"/>
      <c r="D24" s="271" t="s">
        <v>277</v>
      </c>
      <c r="E24" s="272" t="s">
        <v>254</v>
      </c>
      <c r="F24" s="273" t="s">
        <v>255</v>
      </c>
      <c r="G24" s="271" t="s">
        <v>277</v>
      </c>
      <c r="H24" s="272" t="s">
        <v>254</v>
      </c>
      <c r="I24" s="273" t="s">
        <v>255</v>
      </c>
      <c r="J24" s="271" t="s">
        <v>277</v>
      </c>
      <c r="K24" s="272" t="s">
        <v>254</v>
      </c>
      <c r="L24" s="273" t="s">
        <v>255</v>
      </c>
      <c r="M24" s="22"/>
    </row>
    <row r="25" spans="2:13" ht="15.75" customHeight="1">
      <c r="B25" s="69" t="s">
        <v>46</v>
      </c>
      <c r="C25" s="78" t="s">
        <v>47</v>
      </c>
      <c r="D25" s="301">
        <f>'表-２'!D86</f>
        <v>3.1</v>
      </c>
      <c r="E25" s="302">
        <f>'表-２'!E86</f>
        <v>3.5</v>
      </c>
      <c r="F25" s="295">
        <f aca="true" t="shared" si="2" ref="F25:F35">IF(OR(D25="―",E25="―"),"―",E25-D25)</f>
        <v>0.3999999999999999</v>
      </c>
      <c r="G25" s="301">
        <f>'表-２'!G86</f>
        <v>2.7</v>
      </c>
      <c r="H25" s="302">
        <f>'表-２'!H86</f>
        <v>2.6</v>
      </c>
      <c r="I25" s="295">
        <f aca="true" t="shared" si="3" ref="I25:I35">IF(OR(G25="―",H25="―"),"―",H25-G25)</f>
        <v>-0.10000000000000009</v>
      </c>
      <c r="J25" s="301" t="s">
        <v>27</v>
      </c>
      <c r="K25" s="302" t="s">
        <v>27</v>
      </c>
      <c r="L25" s="295" t="s">
        <v>27</v>
      </c>
      <c r="M25" s="231"/>
    </row>
    <row r="26" spans="2:13" ht="15.75" customHeight="1">
      <c r="B26" s="69"/>
      <c r="C26" s="78" t="s">
        <v>48</v>
      </c>
      <c r="D26" s="301">
        <f>'表-２'!D87</f>
        <v>3.1</v>
      </c>
      <c r="E26" s="302">
        <f>'表-２'!E87</f>
        <v>3.1</v>
      </c>
      <c r="F26" s="295">
        <f t="shared" si="2"/>
        <v>0</v>
      </c>
      <c r="G26" s="301">
        <f>'表-２'!G87</f>
        <v>3</v>
      </c>
      <c r="H26" s="302">
        <f>'表-２'!H87</f>
        <v>3.2</v>
      </c>
      <c r="I26" s="295">
        <f t="shared" si="3"/>
        <v>0.20000000000000018</v>
      </c>
      <c r="J26" s="301" t="s">
        <v>27</v>
      </c>
      <c r="K26" s="302" t="s">
        <v>27</v>
      </c>
      <c r="L26" s="295" t="s">
        <v>27</v>
      </c>
      <c r="M26" s="231"/>
    </row>
    <row r="27" spans="2:13" ht="15.75" customHeight="1">
      <c r="B27" s="69"/>
      <c r="C27" s="78" t="s">
        <v>49</v>
      </c>
      <c r="D27" s="301">
        <f>'表-２'!D88</f>
        <v>3</v>
      </c>
      <c r="E27" s="302">
        <f>'表-２'!E88</f>
        <v>2.9</v>
      </c>
      <c r="F27" s="295">
        <f t="shared" si="2"/>
        <v>-0.10000000000000009</v>
      </c>
      <c r="G27" s="301">
        <f>'表-２'!G88</f>
        <v>2.8</v>
      </c>
      <c r="H27" s="302">
        <f>'表-２'!H88</f>
        <v>2.6</v>
      </c>
      <c r="I27" s="295">
        <f t="shared" si="3"/>
        <v>-0.19999999999999973</v>
      </c>
      <c r="J27" s="301" t="s">
        <v>27</v>
      </c>
      <c r="K27" s="302" t="s">
        <v>27</v>
      </c>
      <c r="L27" s="295" t="s">
        <v>27</v>
      </c>
      <c r="M27" s="231"/>
    </row>
    <row r="28" spans="2:13" ht="15.75" customHeight="1">
      <c r="B28" s="69"/>
      <c r="C28" s="78" t="s">
        <v>50</v>
      </c>
      <c r="D28" s="301">
        <f>'表-２'!D89</f>
        <v>3.2</v>
      </c>
      <c r="E28" s="302">
        <f>'表-２'!E89</f>
        <v>3.3</v>
      </c>
      <c r="F28" s="295">
        <f t="shared" si="2"/>
        <v>0.09999999999999964</v>
      </c>
      <c r="G28" s="301">
        <f>'表-２'!G89</f>
        <v>2.8</v>
      </c>
      <c r="H28" s="302">
        <f>'表-２'!H89</f>
        <v>2.6</v>
      </c>
      <c r="I28" s="295">
        <f t="shared" si="3"/>
        <v>-0.19999999999999973</v>
      </c>
      <c r="J28" s="301" t="s">
        <v>27</v>
      </c>
      <c r="K28" s="302" t="s">
        <v>27</v>
      </c>
      <c r="L28" s="295" t="s">
        <v>27</v>
      </c>
      <c r="M28" s="231"/>
    </row>
    <row r="29" spans="2:13" ht="15.75" customHeight="1">
      <c r="B29" s="69"/>
      <c r="C29" s="78" t="s">
        <v>51</v>
      </c>
      <c r="D29" s="301">
        <f>'表-２'!D90</f>
        <v>3.1</v>
      </c>
      <c r="E29" s="302">
        <f>'表-２'!E90</f>
        <v>3.4</v>
      </c>
      <c r="F29" s="295">
        <f t="shared" si="2"/>
        <v>0.2999999999999998</v>
      </c>
      <c r="G29" s="301">
        <f>'表-２'!G90</f>
        <v>2.4</v>
      </c>
      <c r="H29" s="302">
        <f>'表-２'!H90</f>
        <v>2.6</v>
      </c>
      <c r="I29" s="295">
        <f t="shared" si="3"/>
        <v>0.20000000000000018</v>
      </c>
      <c r="J29" s="301" t="s">
        <v>27</v>
      </c>
      <c r="K29" s="302" t="s">
        <v>27</v>
      </c>
      <c r="L29" s="295" t="s">
        <v>27</v>
      </c>
      <c r="M29" s="231"/>
    </row>
    <row r="30" spans="2:13" ht="15.75" customHeight="1">
      <c r="B30" s="71"/>
      <c r="C30" s="82" t="s">
        <v>52</v>
      </c>
      <c r="D30" s="301">
        <f>'表-２'!D91</f>
        <v>3.4</v>
      </c>
      <c r="E30" s="302">
        <f>'表-２'!E91</f>
        <v>3.6</v>
      </c>
      <c r="F30" s="295">
        <f t="shared" si="2"/>
        <v>0.20000000000000018</v>
      </c>
      <c r="G30" s="301">
        <f>'表-２'!G91</f>
        <v>2.8</v>
      </c>
      <c r="H30" s="302">
        <f>'表-２'!H91</f>
        <v>2.8</v>
      </c>
      <c r="I30" s="295">
        <f t="shared" si="3"/>
        <v>0</v>
      </c>
      <c r="J30" s="303" t="s">
        <v>27</v>
      </c>
      <c r="K30" s="304" t="s">
        <v>27</v>
      </c>
      <c r="L30" s="305" t="s">
        <v>27</v>
      </c>
      <c r="M30" s="231"/>
    </row>
    <row r="31" spans="2:13" ht="15.75" customHeight="1">
      <c r="B31" s="69" t="s">
        <v>53</v>
      </c>
      <c r="C31" s="78" t="s">
        <v>188</v>
      </c>
      <c r="D31" s="306">
        <f>'表-２'!D92</f>
        <v>3.3</v>
      </c>
      <c r="E31" s="307">
        <f>'表-２'!E92</f>
        <v>3.5</v>
      </c>
      <c r="F31" s="296">
        <f t="shared" si="2"/>
        <v>0.20000000000000018</v>
      </c>
      <c r="G31" s="306">
        <f>'表-２'!G92</f>
        <v>3.1</v>
      </c>
      <c r="H31" s="307">
        <f>'表-２'!H92</f>
        <v>2.9</v>
      </c>
      <c r="I31" s="296">
        <f t="shared" si="3"/>
        <v>-0.20000000000000018</v>
      </c>
      <c r="J31" s="306" t="s">
        <v>27</v>
      </c>
      <c r="K31" s="307" t="s">
        <v>27</v>
      </c>
      <c r="L31" s="296" t="s">
        <v>27</v>
      </c>
      <c r="M31" s="231"/>
    </row>
    <row r="32" spans="2:13" ht="15.75" customHeight="1">
      <c r="B32" s="69"/>
      <c r="C32" s="78" t="s">
        <v>54</v>
      </c>
      <c r="D32" s="301">
        <f>'表-２'!D93</f>
        <v>3.4</v>
      </c>
      <c r="E32" s="302">
        <f>'表-２'!E93</f>
        <v>3.6</v>
      </c>
      <c r="F32" s="295">
        <f t="shared" si="2"/>
        <v>0.20000000000000018</v>
      </c>
      <c r="G32" s="301">
        <f>'表-２'!G93</f>
        <v>3.3</v>
      </c>
      <c r="H32" s="302">
        <f>'表-２'!H93</f>
        <v>3.1</v>
      </c>
      <c r="I32" s="295">
        <f t="shared" si="3"/>
        <v>-0.19999999999999973</v>
      </c>
      <c r="J32" s="301" t="s">
        <v>27</v>
      </c>
      <c r="K32" s="302" t="s">
        <v>27</v>
      </c>
      <c r="L32" s="295" t="s">
        <v>27</v>
      </c>
      <c r="M32" s="231"/>
    </row>
    <row r="33" spans="2:13" ht="15.75" customHeight="1">
      <c r="B33" s="69"/>
      <c r="C33" s="78" t="s">
        <v>189</v>
      </c>
      <c r="D33" s="301">
        <f>'表-２'!D94</f>
        <v>3.3</v>
      </c>
      <c r="E33" s="302">
        <f>'表-２'!E94</f>
        <v>3.2</v>
      </c>
      <c r="F33" s="295">
        <f t="shared" si="2"/>
        <v>-0.09999999999999964</v>
      </c>
      <c r="G33" s="301">
        <f>'表-２'!G94</f>
        <v>3</v>
      </c>
      <c r="H33" s="302">
        <f>'表-２'!H94</f>
        <v>2.9</v>
      </c>
      <c r="I33" s="295">
        <f t="shared" si="3"/>
        <v>-0.10000000000000009</v>
      </c>
      <c r="J33" s="301" t="s">
        <v>27</v>
      </c>
      <c r="K33" s="302" t="s">
        <v>27</v>
      </c>
      <c r="L33" s="295" t="s">
        <v>27</v>
      </c>
      <c r="M33" s="231"/>
    </row>
    <row r="34" spans="2:13" ht="15.75" customHeight="1">
      <c r="B34" s="69"/>
      <c r="C34" s="78" t="s">
        <v>191</v>
      </c>
      <c r="D34" s="301">
        <f>'表-２'!D96</f>
        <v>3.2</v>
      </c>
      <c r="E34" s="302">
        <f>'表-２'!E96</f>
        <v>3.2</v>
      </c>
      <c r="F34" s="295">
        <f t="shared" si="2"/>
        <v>0</v>
      </c>
      <c r="G34" s="301">
        <f>'表-２'!G96</f>
        <v>2.8</v>
      </c>
      <c r="H34" s="302">
        <f>'表-２'!H96</f>
        <v>2.8</v>
      </c>
      <c r="I34" s="295">
        <f t="shared" si="3"/>
        <v>0</v>
      </c>
      <c r="J34" s="301" t="s">
        <v>27</v>
      </c>
      <c r="K34" s="302" t="s">
        <v>27</v>
      </c>
      <c r="L34" s="295" t="s">
        <v>27</v>
      </c>
      <c r="M34" s="231"/>
    </row>
    <row r="35" spans="2:13" ht="15.75" customHeight="1" thickBot="1">
      <c r="B35" s="85" t="s">
        <v>57</v>
      </c>
      <c r="C35" s="74" t="s">
        <v>58</v>
      </c>
      <c r="D35" s="308">
        <f>'表-２'!D101</f>
        <v>3</v>
      </c>
      <c r="E35" s="309">
        <f>'表-２'!E101</f>
        <v>3.1</v>
      </c>
      <c r="F35" s="294">
        <f t="shared" si="2"/>
        <v>0.10000000000000009</v>
      </c>
      <c r="G35" s="308">
        <f>'表-２'!G101</f>
        <v>2.2</v>
      </c>
      <c r="H35" s="309">
        <f>'表-２'!H101</f>
        <v>2.2</v>
      </c>
      <c r="I35" s="294">
        <f t="shared" si="3"/>
        <v>0</v>
      </c>
      <c r="J35" s="308" t="s">
        <v>27</v>
      </c>
      <c r="K35" s="309" t="s">
        <v>27</v>
      </c>
      <c r="L35" s="294" t="s">
        <v>27</v>
      </c>
      <c r="M35" s="231"/>
    </row>
    <row r="36" spans="2:13" ht="15.75" customHeight="1" thickBot="1">
      <c r="B36" s="24"/>
      <c r="C36" s="24"/>
      <c r="D36" s="298"/>
      <c r="E36" s="298"/>
      <c r="F36" s="298"/>
      <c r="G36" s="298"/>
      <c r="H36" s="298"/>
      <c r="I36" s="298"/>
      <c r="J36" s="298"/>
      <c r="K36" s="298"/>
      <c r="L36" s="298"/>
      <c r="M36" s="22"/>
    </row>
    <row r="37" spans="2:13" ht="15.75" customHeight="1">
      <c r="B37" s="280" t="s">
        <v>278</v>
      </c>
      <c r="C37" s="281"/>
      <c r="D37" s="282">
        <f>ROUND(AVERAGE(D25:D35),2)</f>
        <v>3.19</v>
      </c>
      <c r="E37" s="283">
        <f>ROUND(AVERAGE(E25:E35),2)</f>
        <v>3.31</v>
      </c>
      <c r="F37" s="310">
        <f>E37-D37</f>
        <v>0.1200000000000001</v>
      </c>
      <c r="G37" s="299">
        <f>ROUND(AVERAGE(G25:G35),2)</f>
        <v>2.81</v>
      </c>
      <c r="H37" s="283">
        <f>ROUND(AVERAGE(H25:H35),2)</f>
        <v>2.75</v>
      </c>
      <c r="I37" s="311">
        <f>H37-G37</f>
        <v>-0.06000000000000005</v>
      </c>
      <c r="J37" s="282" t="s">
        <v>27</v>
      </c>
      <c r="K37" s="283" t="s">
        <v>27</v>
      </c>
      <c r="L37" s="284" t="s">
        <v>27</v>
      </c>
      <c r="M37" s="22"/>
    </row>
    <row r="38" spans="2:13" ht="15.75" customHeight="1" thickBot="1">
      <c r="B38" s="285" t="s">
        <v>279</v>
      </c>
      <c r="C38" s="286"/>
      <c r="D38" s="287">
        <f>ROUND(AVERAGE(D25:D30),2)</f>
        <v>3.15</v>
      </c>
      <c r="E38" s="288">
        <f>ROUND(AVERAGE(E25:E30),2)</f>
        <v>3.3</v>
      </c>
      <c r="F38" s="312">
        <f>E38-D38</f>
        <v>0.1499999999999999</v>
      </c>
      <c r="G38" s="300">
        <f>ROUND(AVERAGE(G25:G30),2)</f>
        <v>2.75</v>
      </c>
      <c r="H38" s="288">
        <f>ROUND(AVERAGE(H25:H30),2)</f>
        <v>2.73</v>
      </c>
      <c r="I38" s="313">
        <f>H38-G38</f>
        <v>-0.020000000000000018</v>
      </c>
      <c r="J38" s="287" t="s">
        <v>27</v>
      </c>
      <c r="K38" s="288" t="s">
        <v>27</v>
      </c>
      <c r="L38" s="289" t="s">
        <v>27</v>
      </c>
      <c r="M38" s="22"/>
    </row>
    <row r="39" spans="2:13" ht="27" customHeight="1">
      <c r="B39" s="19"/>
      <c r="C39" s="20"/>
      <c r="D39" s="235"/>
      <c r="E39" s="235"/>
      <c r="F39" s="235"/>
      <c r="G39" s="235"/>
      <c r="H39" s="235"/>
      <c r="I39" s="235"/>
      <c r="J39" s="235"/>
      <c r="K39" s="235"/>
      <c r="L39" s="235"/>
      <c r="M39" s="235"/>
    </row>
    <row r="40" spans="2:13" ht="27" customHeight="1">
      <c r="B40" s="50" t="s">
        <v>280</v>
      </c>
      <c r="C40" s="226"/>
      <c r="D40" s="226"/>
      <c r="E40" s="226"/>
      <c r="F40" s="226"/>
      <c r="G40" s="226"/>
      <c r="H40" s="226"/>
      <c r="I40" s="226"/>
      <c r="J40" s="230"/>
      <c r="K40" s="230"/>
      <c r="L40" s="230"/>
      <c r="M40" s="226"/>
    </row>
    <row r="41" spans="2:13" ht="15.75" customHeight="1" thickBot="1">
      <c r="B41" s="581" t="s">
        <v>40</v>
      </c>
      <c r="C41" s="593" t="s">
        <v>276</v>
      </c>
      <c r="D41" s="277" t="s">
        <v>42</v>
      </c>
      <c r="E41" s="277"/>
      <c r="F41" s="277"/>
      <c r="G41" s="277" t="s">
        <v>43</v>
      </c>
      <c r="H41" s="277"/>
      <c r="I41" s="277"/>
      <c r="J41" s="277" t="s">
        <v>44</v>
      </c>
      <c r="K41" s="278"/>
      <c r="L41" s="279"/>
      <c r="M41" s="22"/>
    </row>
    <row r="42" spans="2:13" ht="45.75" customHeight="1">
      <c r="B42" s="582"/>
      <c r="C42" s="584"/>
      <c r="D42" s="271" t="s">
        <v>277</v>
      </c>
      <c r="E42" s="272" t="s">
        <v>254</v>
      </c>
      <c r="F42" s="273" t="s">
        <v>255</v>
      </c>
      <c r="G42" s="271" t="s">
        <v>277</v>
      </c>
      <c r="H42" s="272" t="s">
        <v>254</v>
      </c>
      <c r="I42" s="273" t="s">
        <v>255</v>
      </c>
      <c r="J42" s="271" t="s">
        <v>277</v>
      </c>
      <c r="K42" s="272" t="s">
        <v>254</v>
      </c>
      <c r="L42" s="273" t="s">
        <v>255</v>
      </c>
      <c r="M42" s="22"/>
    </row>
    <row r="43" spans="2:13" ht="15.75" customHeight="1">
      <c r="B43" s="69" t="s">
        <v>46</v>
      </c>
      <c r="C43" s="78" t="s">
        <v>47</v>
      </c>
      <c r="D43" s="301">
        <f>'表-２'!D164</f>
        <v>3.1</v>
      </c>
      <c r="E43" s="302">
        <f>'表-２'!E164</f>
        <v>3.4</v>
      </c>
      <c r="F43" s="295">
        <f aca="true" t="shared" si="4" ref="F43:F53">IF(OR(D43="―",E43="―"),"―",E43-D43)</f>
        <v>0.2999999999999998</v>
      </c>
      <c r="G43" s="301">
        <f>'表-２'!G164</f>
        <v>2.8</v>
      </c>
      <c r="H43" s="302">
        <f>'表-２'!H164</f>
        <v>2.9</v>
      </c>
      <c r="I43" s="295">
        <f aca="true" t="shared" si="5" ref="I43:I53">IF(OR(G43="―",H43="―"),"―",H43-G43)</f>
        <v>0.10000000000000009</v>
      </c>
      <c r="J43" s="301">
        <f>'表-２'!J164</f>
        <v>2</v>
      </c>
      <c r="K43" s="302">
        <f>'表-２'!K164</f>
        <v>2.3</v>
      </c>
      <c r="L43" s="295">
        <f aca="true" t="shared" si="6" ref="L43:L53">IF(OR(J43="―",K43="―"),"―",K43-J43)</f>
        <v>0.2999999999999998</v>
      </c>
      <c r="M43" s="231"/>
    </row>
    <row r="44" spans="2:13" ht="15.75" customHeight="1">
      <c r="B44" s="69"/>
      <c r="C44" s="78" t="s">
        <v>48</v>
      </c>
      <c r="D44" s="301">
        <f>'表-２'!D165</f>
        <v>3.1</v>
      </c>
      <c r="E44" s="302">
        <f>'表-２'!E165</f>
        <v>3.2</v>
      </c>
      <c r="F44" s="295">
        <f t="shared" si="4"/>
        <v>0.10000000000000009</v>
      </c>
      <c r="G44" s="301">
        <f>'表-２'!G165</f>
        <v>3.3</v>
      </c>
      <c r="H44" s="302">
        <f>'表-２'!H165</f>
        <v>3.5</v>
      </c>
      <c r="I44" s="295">
        <f t="shared" si="5"/>
        <v>0.20000000000000018</v>
      </c>
      <c r="J44" s="301">
        <f>'表-２'!J165</f>
        <v>3.2</v>
      </c>
      <c r="K44" s="302">
        <f>'表-２'!K165</f>
        <v>2.9</v>
      </c>
      <c r="L44" s="295">
        <f t="shared" si="6"/>
        <v>-0.30000000000000027</v>
      </c>
      <c r="M44" s="231"/>
    </row>
    <row r="45" spans="2:13" ht="15.75" customHeight="1">
      <c r="B45" s="69"/>
      <c r="C45" s="78" t="s">
        <v>49</v>
      </c>
      <c r="D45" s="301">
        <f>'表-２'!D166</f>
        <v>3</v>
      </c>
      <c r="E45" s="302">
        <f>'表-２'!E166</f>
        <v>3</v>
      </c>
      <c r="F45" s="295">
        <f t="shared" si="4"/>
        <v>0</v>
      </c>
      <c r="G45" s="301">
        <f>'表-２'!G166</f>
        <v>3.1</v>
      </c>
      <c r="H45" s="302">
        <f>'表-２'!H166</f>
        <v>2.9</v>
      </c>
      <c r="I45" s="295">
        <f t="shared" si="5"/>
        <v>-0.20000000000000018</v>
      </c>
      <c r="J45" s="301">
        <f>'表-２'!J166</f>
        <v>2.2</v>
      </c>
      <c r="K45" s="302">
        <f>'表-２'!K166</f>
        <v>2</v>
      </c>
      <c r="L45" s="295">
        <f t="shared" si="6"/>
        <v>-0.20000000000000018</v>
      </c>
      <c r="M45" s="231"/>
    </row>
    <row r="46" spans="2:13" ht="15.75" customHeight="1">
      <c r="B46" s="69"/>
      <c r="C46" s="78" t="s">
        <v>50</v>
      </c>
      <c r="D46" s="301">
        <f>'表-２'!D167</f>
        <v>3</v>
      </c>
      <c r="E46" s="302">
        <f>'表-２'!E167</f>
        <v>3.3</v>
      </c>
      <c r="F46" s="295">
        <f t="shared" si="4"/>
        <v>0.2999999999999998</v>
      </c>
      <c r="G46" s="301">
        <f>'表-２'!G167</f>
        <v>2.9</v>
      </c>
      <c r="H46" s="302">
        <f>'表-２'!H167</f>
        <v>3.3</v>
      </c>
      <c r="I46" s="295">
        <f t="shared" si="5"/>
        <v>0.3999999999999999</v>
      </c>
      <c r="J46" s="301">
        <f>'表-２'!J167</f>
        <v>2.4</v>
      </c>
      <c r="K46" s="302">
        <f>'表-２'!K167</f>
        <v>2</v>
      </c>
      <c r="L46" s="295">
        <f t="shared" si="6"/>
        <v>-0.3999999999999999</v>
      </c>
      <c r="M46" s="231"/>
    </row>
    <row r="47" spans="2:13" ht="15.75" customHeight="1">
      <c r="B47" s="69"/>
      <c r="C47" s="78" t="s">
        <v>51</v>
      </c>
      <c r="D47" s="301">
        <f>'表-２'!D168</f>
        <v>3.1</v>
      </c>
      <c r="E47" s="302">
        <f>'表-２'!E168</f>
        <v>3.1</v>
      </c>
      <c r="F47" s="295">
        <f t="shared" si="4"/>
        <v>0</v>
      </c>
      <c r="G47" s="301">
        <f>'表-２'!G168</f>
        <v>2.8</v>
      </c>
      <c r="H47" s="302">
        <f>'表-２'!H168</f>
        <v>2.9</v>
      </c>
      <c r="I47" s="295">
        <f t="shared" si="5"/>
        <v>0.10000000000000009</v>
      </c>
      <c r="J47" s="301">
        <f>'表-２'!J168</f>
        <v>2.4</v>
      </c>
      <c r="K47" s="302">
        <f>'表-２'!K168</f>
        <v>2.2</v>
      </c>
      <c r="L47" s="295">
        <f t="shared" si="6"/>
        <v>-0.19999999999999973</v>
      </c>
      <c r="M47" s="231"/>
    </row>
    <row r="48" spans="2:13" ht="15.75" customHeight="1">
      <c r="B48" s="71"/>
      <c r="C48" s="82" t="s">
        <v>52</v>
      </c>
      <c r="D48" s="301">
        <f>'表-２'!D169</f>
        <v>3.3</v>
      </c>
      <c r="E48" s="302">
        <f>'表-２'!E169</f>
        <v>3.4</v>
      </c>
      <c r="F48" s="295">
        <f t="shared" si="4"/>
        <v>0.10000000000000009</v>
      </c>
      <c r="G48" s="301">
        <f>'表-２'!G169</f>
        <v>2.6</v>
      </c>
      <c r="H48" s="302">
        <f>'表-２'!H169</f>
        <v>2.6</v>
      </c>
      <c r="I48" s="295">
        <f t="shared" si="5"/>
        <v>0</v>
      </c>
      <c r="J48" s="303">
        <f>'表-２'!J169</f>
        <v>2.3</v>
      </c>
      <c r="K48" s="304">
        <f>'表-２'!K169</f>
        <v>2.1</v>
      </c>
      <c r="L48" s="305">
        <f t="shared" si="6"/>
        <v>-0.19999999999999973</v>
      </c>
      <c r="M48" s="231"/>
    </row>
    <row r="49" spans="2:13" ht="15.75" customHeight="1">
      <c r="B49" s="69" t="s">
        <v>53</v>
      </c>
      <c r="C49" s="78" t="s">
        <v>188</v>
      </c>
      <c r="D49" s="306">
        <f>'表-２'!D170</f>
        <v>3.4</v>
      </c>
      <c r="E49" s="307">
        <f>'表-２'!E170</f>
        <v>3.5</v>
      </c>
      <c r="F49" s="296">
        <f t="shared" si="4"/>
        <v>0.10000000000000009</v>
      </c>
      <c r="G49" s="306">
        <f>'表-２'!G170</f>
        <v>3.3</v>
      </c>
      <c r="H49" s="307">
        <f>'表-２'!H170</f>
        <v>3.3</v>
      </c>
      <c r="I49" s="296">
        <f t="shared" si="5"/>
        <v>0</v>
      </c>
      <c r="J49" s="306">
        <f>'表-２'!J170</f>
        <v>3</v>
      </c>
      <c r="K49" s="307">
        <f>'表-２'!K170</f>
        <v>3</v>
      </c>
      <c r="L49" s="296">
        <f t="shared" si="6"/>
        <v>0</v>
      </c>
      <c r="M49" s="231"/>
    </row>
    <row r="50" spans="2:13" ht="15.75" customHeight="1">
      <c r="B50" s="69"/>
      <c r="C50" s="78" t="s">
        <v>54</v>
      </c>
      <c r="D50" s="301">
        <f>'表-２'!D171</f>
        <v>3.2</v>
      </c>
      <c r="E50" s="302">
        <f>'表-２'!E171</f>
        <v>3.7</v>
      </c>
      <c r="F50" s="295">
        <f t="shared" si="4"/>
        <v>0.5</v>
      </c>
      <c r="G50" s="301">
        <f>'表-２'!G171</f>
        <v>3.3</v>
      </c>
      <c r="H50" s="302">
        <f>'表-２'!H171</f>
        <v>3.1</v>
      </c>
      <c r="I50" s="295">
        <f t="shared" si="5"/>
        <v>-0.19999999999999973</v>
      </c>
      <c r="J50" s="301">
        <f>'表-２'!J171</f>
        <v>2.5</v>
      </c>
      <c r="K50" s="302">
        <f>'表-２'!K171</f>
        <v>2.2</v>
      </c>
      <c r="L50" s="295">
        <f t="shared" si="6"/>
        <v>-0.2999999999999998</v>
      </c>
      <c r="M50" s="231"/>
    </row>
    <row r="51" spans="2:13" ht="15.75" customHeight="1">
      <c r="B51" s="69"/>
      <c r="C51" s="78" t="s">
        <v>189</v>
      </c>
      <c r="D51" s="301">
        <f>'表-２'!D172</f>
        <v>3.2</v>
      </c>
      <c r="E51" s="302">
        <f>'表-２'!E172</f>
        <v>3.3</v>
      </c>
      <c r="F51" s="295">
        <f t="shared" si="4"/>
        <v>0.09999999999999964</v>
      </c>
      <c r="G51" s="301">
        <f>'表-２'!G172</f>
        <v>3</v>
      </c>
      <c r="H51" s="302">
        <f>'表-２'!H172</f>
        <v>2.8</v>
      </c>
      <c r="I51" s="295">
        <f t="shared" si="5"/>
        <v>-0.20000000000000018</v>
      </c>
      <c r="J51" s="301">
        <f>'表-２'!J172</f>
        <v>2.3</v>
      </c>
      <c r="K51" s="302">
        <f>'表-２'!K172</f>
        <v>2.1</v>
      </c>
      <c r="L51" s="295">
        <f t="shared" si="6"/>
        <v>-0.19999999999999973</v>
      </c>
      <c r="M51" s="231"/>
    </row>
    <row r="52" spans="2:13" ht="15.75" customHeight="1">
      <c r="B52" s="69"/>
      <c r="C52" s="78" t="s">
        <v>191</v>
      </c>
      <c r="D52" s="301">
        <f>'表-２'!D174</f>
        <v>3.3</v>
      </c>
      <c r="E52" s="302">
        <f>'表-２'!E174</f>
        <v>3.4</v>
      </c>
      <c r="F52" s="295">
        <f t="shared" si="4"/>
        <v>0.10000000000000009</v>
      </c>
      <c r="G52" s="301">
        <f>'表-２'!G174</f>
        <v>2.6</v>
      </c>
      <c r="H52" s="302">
        <f>'表-２'!H174</f>
        <v>2.7</v>
      </c>
      <c r="I52" s="295">
        <f t="shared" si="5"/>
        <v>0.10000000000000009</v>
      </c>
      <c r="J52" s="301">
        <f>'表-２'!J174</f>
        <v>2</v>
      </c>
      <c r="K52" s="302">
        <f>'表-２'!K174</f>
        <v>2</v>
      </c>
      <c r="L52" s="295">
        <f t="shared" si="6"/>
        <v>0</v>
      </c>
      <c r="M52" s="231"/>
    </row>
    <row r="53" spans="2:13" ht="15.75" customHeight="1" thickBot="1">
      <c r="B53" s="85" t="s">
        <v>57</v>
      </c>
      <c r="C53" s="74" t="s">
        <v>58</v>
      </c>
      <c r="D53" s="308">
        <f>'表-２'!D179</f>
        <v>3.1</v>
      </c>
      <c r="E53" s="309">
        <f>'表-２'!E179</f>
        <v>3.1</v>
      </c>
      <c r="F53" s="294">
        <f t="shared" si="4"/>
        <v>0</v>
      </c>
      <c r="G53" s="308">
        <f>'表-２'!G179</f>
        <v>2.6</v>
      </c>
      <c r="H53" s="309">
        <f>'表-２'!H179</f>
        <v>2.5</v>
      </c>
      <c r="I53" s="294">
        <f t="shared" si="5"/>
        <v>-0.10000000000000009</v>
      </c>
      <c r="J53" s="308">
        <f>'表-２'!J179</f>
        <v>2</v>
      </c>
      <c r="K53" s="309">
        <f>'表-２'!K179</f>
        <v>2</v>
      </c>
      <c r="L53" s="294">
        <f t="shared" si="6"/>
        <v>0</v>
      </c>
      <c r="M53" s="231"/>
    </row>
    <row r="54" spans="2:13" ht="15.75" customHeight="1" thickBot="1">
      <c r="B54" s="24"/>
      <c r="C54" s="24"/>
      <c r="D54" s="298"/>
      <c r="E54" s="298"/>
      <c r="F54" s="298"/>
      <c r="G54" s="298"/>
      <c r="H54" s="298"/>
      <c r="I54" s="298"/>
      <c r="J54" s="298"/>
      <c r="K54" s="298"/>
      <c r="L54" s="298"/>
      <c r="M54" s="22"/>
    </row>
    <row r="55" spans="2:13" ht="15.75" customHeight="1">
      <c r="B55" s="280" t="s">
        <v>278</v>
      </c>
      <c r="C55" s="281"/>
      <c r="D55" s="282">
        <f>ROUND(AVERAGE(D43:D53),2)</f>
        <v>3.16</v>
      </c>
      <c r="E55" s="283">
        <f>ROUND(AVERAGE(E43:E53),2)</f>
        <v>3.31</v>
      </c>
      <c r="F55" s="310">
        <f>E55-D55</f>
        <v>0.1499999999999999</v>
      </c>
      <c r="G55" s="299">
        <f>ROUND(AVERAGE(G43:G53),2)</f>
        <v>2.94</v>
      </c>
      <c r="H55" s="283">
        <f>ROUND(AVERAGE(H43:H53),2)</f>
        <v>2.95</v>
      </c>
      <c r="I55" s="311">
        <f>H55-G55</f>
        <v>0.010000000000000231</v>
      </c>
      <c r="J55" s="282">
        <f>ROUND(AVERAGE(J43:J53),2)</f>
        <v>2.39</v>
      </c>
      <c r="K55" s="283">
        <f>ROUND(AVERAGE(K43:K53),2)</f>
        <v>2.25</v>
      </c>
      <c r="L55" s="284">
        <f>K55-J55</f>
        <v>-0.14000000000000012</v>
      </c>
      <c r="M55" s="22"/>
    </row>
    <row r="56" spans="2:13" ht="15.75" customHeight="1" thickBot="1">
      <c r="B56" s="285" t="s">
        <v>279</v>
      </c>
      <c r="C56" s="286"/>
      <c r="D56" s="287">
        <f>ROUND(AVERAGE(D43:D48),2)</f>
        <v>3.1</v>
      </c>
      <c r="E56" s="288">
        <f>ROUND(AVERAGE(E43:E48),2)</f>
        <v>3.23</v>
      </c>
      <c r="F56" s="312">
        <f>E56-D56</f>
        <v>0.1299999999999999</v>
      </c>
      <c r="G56" s="300">
        <f>ROUND(AVERAGE(G43:G48),2)</f>
        <v>2.92</v>
      </c>
      <c r="H56" s="288">
        <f>ROUND(AVERAGE(H43:H48),2)</f>
        <v>3.02</v>
      </c>
      <c r="I56" s="313">
        <f>H56-G56</f>
        <v>0.10000000000000009</v>
      </c>
      <c r="J56" s="287">
        <f>ROUND(AVERAGE(J43:J48),2)</f>
        <v>2.42</v>
      </c>
      <c r="K56" s="288">
        <f>ROUND(AVERAGE(K43:K48),2)</f>
        <v>2.25</v>
      </c>
      <c r="L56" s="289">
        <f>K56-J56</f>
        <v>-0.16999999999999993</v>
      </c>
      <c r="M56" s="22"/>
    </row>
    <row r="57" spans="2:13" ht="15.75" customHeight="1">
      <c r="B57" s="24"/>
      <c r="C57" s="24"/>
      <c r="D57" s="23"/>
      <c r="E57" s="23"/>
      <c r="F57" s="23"/>
      <c r="G57" s="23"/>
      <c r="H57" s="23"/>
      <c r="I57" s="23"/>
      <c r="J57" s="23"/>
      <c r="K57" s="23"/>
      <c r="L57" s="23"/>
      <c r="M57" s="22"/>
    </row>
    <row r="58" spans="2:13" s="212" customFormat="1" ht="13.5" customHeight="1">
      <c r="B58" s="290" t="s">
        <v>281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7"/>
    </row>
    <row r="59" spans="2:13" s="212" customFormat="1" ht="13.5" customHeight="1">
      <c r="B59" s="234" t="s">
        <v>102</v>
      </c>
      <c r="C59" s="573" t="s">
        <v>204</v>
      </c>
      <c r="D59" s="570"/>
      <c r="E59" s="570"/>
      <c r="F59" s="570"/>
      <c r="G59" s="570"/>
      <c r="H59" s="570"/>
      <c r="I59" s="570"/>
      <c r="J59" s="570"/>
      <c r="K59" s="570"/>
      <c r="L59" s="570"/>
      <c r="M59" s="227"/>
    </row>
    <row r="60" spans="2:13" s="212" customFormat="1" ht="13.5" customHeight="1">
      <c r="B60" s="22"/>
      <c r="C60" s="574" t="s">
        <v>205</v>
      </c>
      <c r="D60" s="574"/>
      <c r="E60" s="574"/>
      <c r="F60" s="574"/>
      <c r="G60" s="574"/>
      <c r="H60" s="574"/>
      <c r="I60" s="574"/>
      <c r="J60" s="574"/>
      <c r="K60" s="574"/>
      <c r="L60" s="574"/>
      <c r="M60" s="227"/>
    </row>
    <row r="61" spans="2:13" s="212" customFormat="1" ht="13.5" customHeight="1">
      <c r="B61" s="234" t="s">
        <v>103</v>
      </c>
      <c r="C61" s="573" t="s">
        <v>206</v>
      </c>
      <c r="D61" s="573"/>
      <c r="E61" s="573"/>
      <c r="F61" s="573"/>
      <c r="G61" s="573"/>
      <c r="H61" s="573"/>
      <c r="I61" s="573"/>
      <c r="J61" s="573"/>
      <c r="K61" s="573"/>
      <c r="L61" s="573"/>
      <c r="M61" s="227"/>
    </row>
    <row r="62" spans="2:13" s="212" customFormat="1" ht="13.5" customHeight="1">
      <c r="B62" s="22"/>
      <c r="C62" s="574" t="s">
        <v>173</v>
      </c>
      <c r="D62" s="574"/>
      <c r="E62" s="574"/>
      <c r="F62" s="574"/>
      <c r="G62" s="574"/>
      <c r="H62" s="574"/>
      <c r="I62" s="574"/>
      <c r="J62" s="574"/>
      <c r="K62" s="574"/>
      <c r="L62" s="574"/>
      <c r="M62" s="227"/>
    </row>
    <row r="63" spans="2:13" s="212" customFormat="1" ht="13.5" customHeight="1">
      <c r="B63" s="234" t="s">
        <v>104</v>
      </c>
      <c r="C63" s="573" t="s">
        <v>207</v>
      </c>
      <c r="D63" s="573"/>
      <c r="E63" s="573"/>
      <c r="F63" s="573"/>
      <c r="G63" s="573"/>
      <c r="H63" s="573"/>
      <c r="I63" s="573"/>
      <c r="J63" s="573"/>
      <c r="K63" s="573"/>
      <c r="L63" s="573"/>
      <c r="M63" s="227"/>
    </row>
    <row r="64" spans="2:13" s="212" customFormat="1" ht="13.5" customHeight="1">
      <c r="B64" s="22"/>
      <c r="C64" s="574" t="s">
        <v>208</v>
      </c>
      <c r="D64" s="574"/>
      <c r="E64" s="574"/>
      <c r="F64" s="574"/>
      <c r="G64" s="574"/>
      <c r="H64" s="574"/>
      <c r="I64" s="574"/>
      <c r="J64" s="574"/>
      <c r="K64" s="574"/>
      <c r="L64" s="574"/>
      <c r="M64" s="227"/>
    </row>
    <row r="65" spans="2:13" ht="27" customHeight="1">
      <c r="B65" s="156"/>
      <c r="C65" s="291"/>
      <c r="D65" s="292"/>
      <c r="E65" s="292"/>
      <c r="F65" s="292"/>
      <c r="G65" s="292"/>
      <c r="H65" s="292"/>
      <c r="I65" s="292"/>
      <c r="J65" s="292"/>
      <c r="K65" s="292"/>
      <c r="L65" s="292"/>
      <c r="M65" s="90" t="s">
        <v>262</v>
      </c>
    </row>
    <row r="66" spans="2:13" ht="27" customHeight="1">
      <c r="B66" s="50" t="s">
        <v>182</v>
      </c>
      <c r="C66" s="226"/>
      <c r="D66" s="226"/>
      <c r="E66" s="226"/>
      <c r="F66" s="226"/>
      <c r="G66" s="226"/>
      <c r="H66" s="226"/>
      <c r="I66" s="226"/>
      <c r="J66" s="230"/>
      <c r="K66" s="230"/>
      <c r="L66" s="230"/>
      <c r="M66" s="226"/>
    </row>
    <row r="67" spans="2:13" ht="15.75" customHeight="1" thickBot="1">
      <c r="B67" s="581" t="s">
        <v>40</v>
      </c>
      <c r="C67" s="593" t="s">
        <v>276</v>
      </c>
      <c r="D67" s="277" t="s">
        <v>42</v>
      </c>
      <c r="E67" s="277"/>
      <c r="F67" s="277"/>
      <c r="G67" s="277" t="s">
        <v>43</v>
      </c>
      <c r="H67" s="277"/>
      <c r="I67" s="277"/>
      <c r="J67" s="277" t="s">
        <v>44</v>
      </c>
      <c r="K67" s="278"/>
      <c r="L67" s="279"/>
      <c r="M67" s="22"/>
    </row>
    <row r="68" spans="2:13" ht="45.75" customHeight="1">
      <c r="B68" s="582"/>
      <c r="C68" s="595"/>
      <c r="D68" s="271" t="s">
        <v>277</v>
      </c>
      <c r="E68" s="272" t="s">
        <v>254</v>
      </c>
      <c r="F68" s="273" t="s">
        <v>255</v>
      </c>
      <c r="G68" s="271" t="s">
        <v>277</v>
      </c>
      <c r="H68" s="272" t="s">
        <v>254</v>
      </c>
      <c r="I68" s="273" t="s">
        <v>255</v>
      </c>
      <c r="J68" s="271" t="s">
        <v>277</v>
      </c>
      <c r="K68" s="272" t="s">
        <v>254</v>
      </c>
      <c r="L68" s="273" t="s">
        <v>255</v>
      </c>
      <c r="M68" s="22"/>
    </row>
    <row r="69" spans="2:13" ht="15.75" customHeight="1">
      <c r="B69" s="293" t="s">
        <v>46</v>
      </c>
      <c r="C69" s="274" t="s">
        <v>47</v>
      </c>
      <c r="D69" s="301">
        <f>'表-２'!D242</f>
        <v>3.1</v>
      </c>
      <c r="E69" s="302">
        <f>'表-２'!E242</f>
        <v>3.4</v>
      </c>
      <c r="F69" s="295">
        <f aca="true" t="shared" si="7" ref="F69:F79">IF(OR(D69="―",E69="―"),"―",E69-D69)</f>
        <v>0.2999999999999998</v>
      </c>
      <c r="G69" s="301">
        <f>'表-２'!G242</f>
        <v>2.7</v>
      </c>
      <c r="H69" s="302">
        <f>'表-２'!H242</f>
        <v>2.8</v>
      </c>
      <c r="I69" s="295">
        <f aca="true" t="shared" si="8" ref="I69:I79">IF(OR(G69="―",H69="―"),"―",H69-G69)</f>
        <v>0.09999999999999964</v>
      </c>
      <c r="J69" s="301">
        <f>'表-２'!J242</f>
        <v>1.8</v>
      </c>
      <c r="K69" s="302">
        <f>'表-２'!K242</f>
        <v>1.8</v>
      </c>
      <c r="L69" s="295">
        <f aca="true" t="shared" si="9" ref="L69:L79">IF(OR(J69="―",K69="―"),"―",K69-J69)</f>
        <v>0</v>
      </c>
      <c r="M69" s="231"/>
    </row>
    <row r="70" spans="2:13" ht="15.75" customHeight="1">
      <c r="B70" s="293"/>
      <c r="C70" s="274" t="s">
        <v>48</v>
      </c>
      <c r="D70" s="301">
        <f>'表-２'!D243</f>
        <v>3</v>
      </c>
      <c r="E70" s="302">
        <f>'表-２'!E243</f>
        <v>3.2</v>
      </c>
      <c r="F70" s="295">
        <f t="shared" si="7"/>
        <v>0.20000000000000018</v>
      </c>
      <c r="G70" s="301">
        <f>'表-２'!G243</f>
        <v>3.1</v>
      </c>
      <c r="H70" s="302">
        <f>'表-２'!H243</f>
        <v>3.2</v>
      </c>
      <c r="I70" s="295">
        <f t="shared" si="8"/>
        <v>0.10000000000000009</v>
      </c>
      <c r="J70" s="301">
        <f>'表-２'!J243</f>
        <v>3.2</v>
      </c>
      <c r="K70" s="302">
        <f>'表-２'!K243</f>
        <v>2.7</v>
      </c>
      <c r="L70" s="295">
        <f t="shared" si="9"/>
        <v>-0.5</v>
      </c>
      <c r="M70" s="231"/>
    </row>
    <row r="71" spans="2:13" ht="15.75" customHeight="1">
      <c r="B71" s="293"/>
      <c r="C71" s="274" t="s">
        <v>49</v>
      </c>
      <c r="D71" s="301">
        <f>'表-２'!D244</f>
        <v>3</v>
      </c>
      <c r="E71" s="302">
        <f>'表-２'!E244</f>
        <v>3.1</v>
      </c>
      <c r="F71" s="295">
        <f t="shared" si="7"/>
        <v>0.10000000000000009</v>
      </c>
      <c r="G71" s="301">
        <f>'表-２'!G244</f>
        <v>2.8</v>
      </c>
      <c r="H71" s="302">
        <f>'表-２'!H244</f>
        <v>2.8</v>
      </c>
      <c r="I71" s="295">
        <f t="shared" si="8"/>
        <v>0</v>
      </c>
      <c r="J71" s="301">
        <f>'表-２'!J244</f>
        <v>1.9</v>
      </c>
      <c r="K71" s="302">
        <f>'表-２'!K244</f>
        <v>2</v>
      </c>
      <c r="L71" s="295">
        <f t="shared" si="9"/>
        <v>0.10000000000000009</v>
      </c>
      <c r="M71" s="231"/>
    </row>
    <row r="72" spans="2:13" ht="15.75" customHeight="1">
      <c r="B72" s="69"/>
      <c r="C72" s="78" t="s">
        <v>50</v>
      </c>
      <c r="D72" s="301">
        <f>'表-２'!D245</f>
        <v>3</v>
      </c>
      <c r="E72" s="302">
        <f>'表-２'!E245</f>
        <v>3.3</v>
      </c>
      <c r="F72" s="295">
        <f t="shared" si="7"/>
        <v>0.2999999999999998</v>
      </c>
      <c r="G72" s="301">
        <f>'表-２'!G245</f>
        <v>3</v>
      </c>
      <c r="H72" s="302">
        <f>'表-２'!H245</f>
        <v>3.1</v>
      </c>
      <c r="I72" s="295">
        <f t="shared" si="8"/>
        <v>0.10000000000000009</v>
      </c>
      <c r="J72" s="301">
        <f>'表-２'!J245</f>
        <v>2.4</v>
      </c>
      <c r="K72" s="302">
        <f>'表-２'!K245</f>
        <v>2</v>
      </c>
      <c r="L72" s="295">
        <f t="shared" si="9"/>
        <v>-0.3999999999999999</v>
      </c>
      <c r="M72" s="231"/>
    </row>
    <row r="73" spans="2:13" ht="15.75" customHeight="1">
      <c r="B73" s="69"/>
      <c r="C73" s="78" t="s">
        <v>51</v>
      </c>
      <c r="D73" s="301">
        <f>'表-２'!D246</f>
        <v>3</v>
      </c>
      <c r="E73" s="302">
        <f>'表-２'!E246</f>
        <v>3.1</v>
      </c>
      <c r="F73" s="295">
        <f t="shared" si="7"/>
        <v>0.10000000000000009</v>
      </c>
      <c r="G73" s="301">
        <f>'表-２'!G246</f>
        <v>2.9</v>
      </c>
      <c r="H73" s="302">
        <f>'表-２'!H246</f>
        <v>2.9</v>
      </c>
      <c r="I73" s="295">
        <f t="shared" si="8"/>
        <v>0</v>
      </c>
      <c r="J73" s="301">
        <f>'表-２'!J246</f>
        <v>2.7</v>
      </c>
      <c r="K73" s="302">
        <f>'表-２'!K246</f>
        <v>2.3</v>
      </c>
      <c r="L73" s="295">
        <f t="shared" si="9"/>
        <v>-0.40000000000000036</v>
      </c>
      <c r="M73" s="231"/>
    </row>
    <row r="74" spans="2:13" ht="15.75" customHeight="1">
      <c r="B74" s="71"/>
      <c r="C74" s="82" t="s">
        <v>52</v>
      </c>
      <c r="D74" s="301">
        <f>'表-２'!D247</f>
        <v>3.2</v>
      </c>
      <c r="E74" s="302">
        <f>'表-２'!E247</f>
        <v>3.4</v>
      </c>
      <c r="F74" s="295">
        <f t="shared" si="7"/>
        <v>0.19999999999999973</v>
      </c>
      <c r="G74" s="301">
        <f>'表-２'!G247</f>
        <v>2.6</v>
      </c>
      <c r="H74" s="302">
        <f>'表-２'!H247</f>
        <v>2.7</v>
      </c>
      <c r="I74" s="295">
        <f t="shared" si="8"/>
        <v>0.10000000000000009</v>
      </c>
      <c r="J74" s="303">
        <f>'表-２'!J247</f>
        <v>2.2</v>
      </c>
      <c r="K74" s="304">
        <f>'表-２'!K247</f>
        <v>2.3</v>
      </c>
      <c r="L74" s="305">
        <f t="shared" si="9"/>
        <v>0.09999999999999964</v>
      </c>
      <c r="M74" s="231"/>
    </row>
    <row r="75" spans="2:13" ht="15.75" customHeight="1">
      <c r="B75" s="69" t="s">
        <v>53</v>
      </c>
      <c r="C75" s="78" t="s">
        <v>188</v>
      </c>
      <c r="D75" s="306">
        <f>'表-２'!D248</f>
        <v>3.1</v>
      </c>
      <c r="E75" s="307">
        <f>'表-２'!E248</f>
        <v>3.7</v>
      </c>
      <c r="F75" s="296">
        <f t="shared" si="7"/>
        <v>0.6000000000000001</v>
      </c>
      <c r="G75" s="306">
        <f>'表-２'!G248</f>
        <v>3.1</v>
      </c>
      <c r="H75" s="307">
        <f>'表-２'!H248</f>
        <v>3.1</v>
      </c>
      <c r="I75" s="296">
        <f t="shared" si="8"/>
        <v>0</v>
      </c>
      <c r="J75" s="306">
        <f>'表-２'!J248</f>
        <v>3</v>
      </c>
      <c r="K75" s="307">
        <f>'表-２'!K248</f>
        <v>2.5</v>
      </c>
      <c r="L75" s="296">
        <f t="shared" si="9"/>
        <v>-0.5</v>
      </c>
      <c r="M75" s="231"/>
    </row>
    <row r="76" spans="2:13" ht="15.75" customHeight="1">
      <c r="B76" s="69"/>
      <c r="C76" s="78" t="s">
        <v>54</v>
      </c>
      <c r="D76" s="301">
        <f>'表-２'!D249</f>
        <v>3.2</v>
      </c>
      <c r="E76" s="302">
        <f>'表-２'!E249</f>
        <v>3.8</v>
      </c>
      <c r="F76" s="295">
        <f t="shared" si="7"/>
        <v>0.5999999999999996</v>
      </c>
      <c r="G76" s="301">
        <f>'表-２'!G249</f>
        <v>3.3</v>
      </c>
      <c r="H76" s="302">
        <f>'表-２'!H249</f>
        <v>3.2</v>
      </c>
      <c r="I76" s="295">
        <f t="shared" si="8"/>
        <v>-0.09999999999999964</v>
      </c>
      <c r="J76" s="301">
        <f>'表-２'!J249</f>
        <v>2.5</v>
      </c>
      <c r="K76" s="302">
        <f>'表-２'!K249</f>
        <v>2.3</v>
      </c>
      <c r="L76" s="295">
        <f t="shared" si="9"/>
        <v>-0.20000000000000018</v>
      </c>
      <c r="M76" s="231"/>
    </row>
    <row r="77" spans="2:13" ht="15.75" customHeight="1">
      <c r="B77" s="69"/>
      <c r="C77" s="78" t="s">
        <v>189</v>
      </c>
      <c r="D77" s="301">
        <f>'表-２'!D250</f>
        <v>3.2</v>
      </c>
      <c r="E77" s="302">
        <f>'表-２'!E250</f>
        <v>3.2</v>
      </c>
      <c r="F77" s="295">
        <f t="shared" si="7"/>
        <v>0</v>
      </c>
      <c r="G77" s="301">
        <f>'表-２'!G250</f>
        <v>3</v>
      </c>
      <c r="H77" s="302">
        <f>'表-２'!H250</f>
        <v>2.7</v>
      </c>
      <c r="I77" s="295">
        <f t="shared" si="8"/>
        <v>-0.2999999999999998</v>
      </c>
      <c r="J77" s="301">
        <f>'表-２'!J250</f>
        <v>2.3</v>
      </c>
      <c r="K77" s="302">
        <f>'表-２'!K250</f>
        <v>2.2</v>
      </c>
      <c r="L77" s="295">
        <f t="shared" si="9"/>
        <v>-0.09999999999999964</v>
      </c>
      <c r="M77" s="231"/>
    </row>
    <row r="78" spans="2:13" ht="15.75" customHeight="1">
      <c r="B78" s="69"/>
      <c r="C78" s="78" t="s">
        <v>191</v>
      </c>
      <c r="D78" s="301">
        <f>'表-２'!D252</f>
        <v>3.5</v>
      </c>
      <c r="E78" s="302">
        <f>'表-２'!E252</f>
        <v>3.5</v>
      </c>
      <c r="F78" s="295">
        <f t="shared" si="7"/>
        <v>0</v>
      </c>
      <c r="G78" s="301">
        <f>'表-２'!G252</f>
        <v>2</v>
      </c>
      <c r="H78" s="302">
        <f>'表-２'!H252</f>
        <v>3</v>
      </c>
      <c r="I78" s="295">
        <f t="shared" si="8"/>
        <v>1</v>
      </c>
      <c r="J78" s="301">
        <f>'表-２'!J252</f>
        <v>2</v>
      </c>
      <c r="K78" s="302">
        <f>'表-２'!K252</f>
        <v>2</v>
      </c>
      <c r="L78" s="295">
        <f t="shared" si="9"/>
        <v>0</v>
      </c>
      <c r="M78" s="231"/>
    </row>
    <row r="79" spans="2:13" ht="15.75" customHeight="1" thickBot="1">
      <c r="B79" s="85" t="s">
        <v>57</v>
      </c>
      <c r="C79" s="74" t="s">
        <v>58</v>
      </c>
      <c r="D79" s="308">
        <f>'表-２'!D257</f>
        <v>3.1</v>
      </c>
      <c r="E79" s="309">
        <f>'表-２'!E257</f>
        <v>3.1</v>
      </c>
      <c r="F79" s="294">
        <f t="shared" si="7"/>
        <v>0</v>
      </c>
      <c r="G79" s="308">
        <f>'表-２'!G257</f>
        <v>2.6</v>
      </c>
      <c r="H79" s="309">
        <f>'表-２'!H257</f>
        <v>2.5</v>
      </c>
      <c r="I79" s="294">
        <f t="shared" si="8"/>
        <v>-0.10000000000000009</v>
      </c>
      <c r="J79" s="308">
        <f>'表-２'!J257</f>
        <v>2.1</v>
      </c>
      <c r="K79" s="309">
        <f>'表-２'!K257</f>
        <v>2.1</v>
      </c>
      <c r="L79" s="294">
        <f t="shared" si="9"/>
        <v>0</v>
      </c>
      <c r="M79" s="231"/>
    </row>
    <row r="80" spans="2:13" ht="15.75" customHeight="1" thickBot="1">
      <c r="B80" s="24"/>
      <c r="C80" s="24"/>
      <c r="D80" s="298"/>
      <c r="E80" s="298"/>
      <c r="F80" s="298"/>
      <c r="G80" s="298"/>
      <c r="H80" s="298"/>
      <c r="I80" s="298"/>
      <c r="J80" s="298"/>
      <c r="K80" s="298"/>
      <c r="L80" s="298"/>
      <c r="M80" s="22"/>
    </row>
    <row r="81" spans="2:13" ht="15.75" customHeight="1">
      <c r="B81" s="280" t="s">
        <v>278</v>
      </c>
      <c r="C81" s="281"/>
      <c r="D81" s="282">
        <f>ROUND(AVERAGE(D69:D79),2)</f>
        <v>3.13</v>
      </c>
      <c r="E81" s="283">
        <f>ROUND(AVERAGE(E69:E79),2)</f>
        <v>3.35</v>
      </c>
      <c r="F81" s="310">
        <f>E81-D81</f>
        <v>0.2200000000000002</v>
      </c>
      <c r="G81" s="299">
        <f>ROUND(AVERAGE(G69:G79),2)</f>
        <v>2.83</v>
      </c>
      <c r="H81" s="283">
        <f>ROUND(AVERAGE(H69:H79),2)</f>
        <v>2.91</v>
      </c>
      <c r="I81" s="311">
        <f>H81-G81</f>
        <v>0.08000000000000007</v>
      </c>
      <c r="J81" s="282">
        <f>ROUND(AVERAGE(J69:J79),2)</f>
        <v>2.37</v>
      </c>
      <c r="K81" s="283">
        <f>ROUND(AVERAGE(K69:K79),2)</f>
        <v>2.2</v>
      </c>
      <c r="L81" s="284">
        <f>K81-J81</f>
        <v>-0.16999999999999993</v>
      </c>
      <c r="M81" s="22"/>
    </row>
    <row r="82" spans="2:13" ht="15.75" customHeight="1" thickBot="1">
      <c r="B82" s="285" t="s">
        <v>279</v>
      </c>
      <c r="C82" s="286"/>
      <c r="D82" s="287">
        <f>ROUND(AVERAGE(D69:D74),2)</f>
        <v>3.05</v>
      </c>
      <c r="E82" s="288">
        <f>ROUND(AVERAGE(E69:E74),2)</f>
        <v>3.25</v>
      </c>
      <c r="F82" s="312">
        <f>E82-D82</f>
        <v>0.20000000000000018</v>
      </c>
      <c r="G82" s="300">
        <f>ROUND(AVERAGE(G69:G74),2)</f>
        <v>2.85</v>
      </c>
      <c r="H82" s="288">
        <f>ROUND(AVERAGE(H69:H74),2)</f>
        <v>2.92</v>
      </c>
      <c r="I82" s="313">
        <f>H82-G82</f>
        <v>0.06999999999999984</v>
      </c>
      <c r="J82" s="287">
        <f>ROUND(AVERAGE(J69:J74),2)</f>
        <v>2.37</v>
      </c>
      <c r="K82" s="288">
        <f>ROUND(AVERAGE(K69:K74),2)</f>
        <v>2.18</v>
      </c>
      <c r="L82" s="289">
        <f>K82-J82</f>
        <v>-0.18999999999999995</v>
      </c>
      <c r="M82" s="22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35"/>
    </row>
    <row r="84" spans="2:13" ht="27" customHeight="1">
      <c r="B84" s="50" t="s">
        <v>183</v>
      </c>
      <c r="C84" s="226"/>
      <c r="D84" s="226"/>
      <c r="E84" s="226"/>
      <c r="F84" s="226"/>
      <c r="G84" s="226"/>
      <c r="H84" s="226"/>
      <c r="I84" s="226"/>
      <c r="J84" s="230"/>
      <c r="K84" s="230"/>
      <c r="L84" s="230"/>
      <c r="M84" s="226"/>
    </row>
    <row r="85" spans="2:13" ht="15.75" customHeight="1" thickBot="1">
      <c r="B85" s="581" t="s">
        <v>40</v>
      </c>
      <c r="C85" s="593" t="s">
        <v>276</v>
      </c>
      <c r="D85" s="277" t="s">
        <v>42</v>
      </c>
      <c r="E85" s="277"/>
      <c r="F85" s="277"/>
      <c r="G85" s="277" t="s">
        <v>43</v>
      </c>
      <c r="H85" s="277"/>
      <c r="I85" s="277"/>
      <c r="J85" s="277" t="s">
        <v>44</v>
      </c>
      <c r="K85" s="278"/>
      <c r="L85" s="279"/>
      <c r="M85" s="22"/>
    </row>
    <row r="86" spans="2:13" ht="45.75" customHeight="1">
      <c r="B86" s="582"/>
      <c r="C86" s="584"/>
      <c r="D86" s="271" t="s">
        <v>277</v>
      </c>
      <c r="E86" s="272" t="s">
        <v>254</v>
      </c>
      <c r="F86" s="273" t="s">
        <v>255</v>
      </c>
      <c r="G86" s="271" t="s">
        <v>277</v>
      </c>
      <c r="H86" s="272" t="s">
        <v>254</v>
      </c>
      <c r="I86" s="273" t="s">
        <v>255</v>
      </c>
      <c r="J86" s="271" t="s">
        <v>277</v>
      </c>
      <c r="K86" s="272" t="s">
        <v>254</v>
      </c>
      <c r="L86" s="273" t="s">
        <v>255</v>
      </c>
      <c r="M86" s="22"/>
    </row>
    <row r="87" spans="2:13" ht="15.75" customHeight="1">
      <c r="B87" s="69" t="s">
        <v>46</v>
      </c>
      <c r="C87" s="78" t="s">
        <v>47</v>
      </c>
      <c r="D87" s="301">
        <f>'表-２'!D320</f>
        <v>3.1</v>
      </c>
      <c r="E87" s="302">
        <f>'表-２'!E320</f>
        <v>3.4</v>
      </c>
      <c r="F87" s="295">
        <f aca="true" t="shared" si="10" ref="F87:F97">IF(OR(D87="―",E87="―"),"―",E87-D87)</f>
        <v>0.2999999999999998</v>
      </c>
      <c r="G87" s="301">
        <f>'表-２'!G320</f>
        <v>3.2</v>
      </c>
      <c r="H87" s="302">
        <f>'表-２'!H320</f>
        <v>3.2</v>
      </c>
      <c r="I87" s="295">
        <f aca="true" t="shared" si="11" ref="I87:I97">IF(OR(G87="―",H87="―"),"―",H87-G87)</f>
        <v>0</v>
      </c>
      <c r="J87" s="301">
        <f>'表-２'!J320</f>
        <v>2.6</v>
      </c>
      <c r="K87" s="302">
        <f>'表-２'!K320</f>
        <v>2.6</v>
      </c>
      <c r="L87" s="295">
        <f aca="true" t="shared" si="12" ref="L87:L97">IF(OR(J87="―",K87="―"),"―",K87-J87)</f>
        <v>0</v>
      </c>
      <c r="M87" s="231"/>
    </row>
    <row r="88" spans="2:13" ht="15.75" customHeight="1">
      <c r="B88" s="69"/>
      <c r="C88" s="78" t="s">
        <v>48</v>
      </c>
      <c r="D88" s="301">
        <f>'表-２'!D321</f>
        <v>3.1</v>
      </c>
      <c r="E88" s="302">
        <f>'表-２'!E321</f>
        <v>3.2</v>
      </c>
      <c r="F88" s="295">
        <f t="shared" si="10"/>
        <v>0.10000000000000009</v>
      </c>
      <c r="G88" s="301">
        <f>'表-２'!G321</f>
        <v>3.2</v>
      </c>
      <c r="H88" s="302">
        <f>'表-２'!H321</f>
        <v>3.3</v>
      </c>
      <c r="I88" s="295">
        <f t="shared" si="11"/>
        <v>0.09999999999999964</v>
      </c>
      <c r="J88" s="301">
        <f>'表-２'!J321</f>
        <v>2.8</v>
      </c>
      <c r="K88" s="302">
        <f>'表-２'!K321</f>
        <v>2.4</v>
      </c>
      <c r="L88" s="295">
        <f t="shared" si="12"/>
        <v>-0.3999999999999999</v>
      </c>
      <c r="M88" s="231"/>
    </row>
    <row r="89" spans="2:13" ht="15.75" customHeight="1">
      <c r="B89" s="69"/>
      <c r="C89" s="78" t="s">
        <v>49</v>
      </c>
      <c r="D89" s="301">
        <f>'表-２'!D322</f>
        <v>3.3</v>
      </c>
      <c r="E89" s="302">
        <f>'表-２'!E322</f>
        <v>3.2</v>
      </c>
      <c r="F89" s="295">
        <f t="shared" si="10"/>
        <v>-0.09999999999999964</v>
      </c>
      <c r="G89" s="301">
        <f>'表-２'!G322</f>
        <v>3.1</v>
      </c>
      <c r="H89" s="302">
        <f>'表-２'!H322</f>
        <v>3.1</v>
      </c>
      <c r="I89" s="295">
        <f t="shared" si="11"/>
        <v>0</v>
      </c>
      <c r="J89" s="301">
        <f>'表-２'!J322</f>
        <v>2.2</v>
      </c>
      <c r="K89" s="302">
        <f>'表-２'!K322</f>
        <v>2.4</v>
      </c>
      <c r="L89" s="295">
        <f t="shared" si="12"/>
        <v>0.19999999999999973</v>
      </c>
      <c r="M89" s="231"/>
    </row>
    <row r="90" spans="2:13" ht="15.75" customHeight="1">
      <c r="B90" s="69"/>
      <c r="C90" s="78" t="s">
        <v>50</v>
      </c>
      <c r="D90" s="301">
        <f>'表-２'!D323</f>
        <v>3.2</v>
      </c>
      <c r="E90" s="302">
        <f>'表-２'!E323</f>
        <v>3.2</v>
      </c>
      <c r="F90" s="295">
        <f t="shared" si="10"/>
        <v>0</v>
      </c>
      <c r="G90" s="301">
        <f>'表-２'!G323</f>
        <v>2.9</v>
      </c>
      <c r="H90" s="302">
        <f>'表-２'!H323</f>
        <v>3.2</v>
      </c>
      <c r="I90" s="295">
        <f t="shared" si="11"/>
        <v>0.30000000000000027</v>
      </c>
      <c r="J90" s="301">
        <f>'表-２'!J323</f>
        <v>2.2</v>
      </c>
      <c r="K90" s="302">
        <f>'表-２'!K323</f>
        <v>2</v>
      </c>
      <c r="L90" s="295">
        <f t="shared" si="12"/>
        <v>-0.20000000000000018</v>
      </c>
      <c r="M90" s="231"/>
    </row>
    <row r="91" spans="2:13" ht="15.75" customHeight="1">
      <c r="B91" s="69"/>
      <c r="C91" s="78" t="s">
        <v>51</v>
      </c>
      <c r="D91" s="301">
        <f>'表-２'!D324</f>
        <v>3.1</v>
      </c>
      <c r="E91" s="302">
        <f>'表-２'!E324</f>
        <v>3.2</v>
      </c>
      <c r="F91" s="295">
        <f t="shared" si="10"/>
        <v>0.10000000000000009</v>
      </c>
      <c r="G91" s="301">
        <f>'表-２'!G324</f>
        <v>3.2</v>
      </c>
      <c r="H91" s="302">
        <f>'表-２'!H324</f>
        <v>3.4</v>
      </c>
      <c r="I91" s="295">
        <f t="shared" si="11"/>
        <v>0.19999999999999973</v>
      </c>
      <c r="J91" s="301">
        <f>'表-２'!J324</f>
        <v>2.6</v>
      </c>
      <c r="K91" s="302">
        <f>'表-２'!K324</f>
        <v>2.7</v>
      </c>
      <c r="L91" s="295">
        <f t="shared" si="12"/>
        <v>0.10000000000000009</v>
      </c>
      <c r="M91" s="231"/>
    </row>
    <row r="92" spans="2:13" ht="15.75" customHeight="1">
      <c r="B92" s="71"/>
      <c r="C92" s="82" t="s">
        <v>52</v>
      </c>
      <c r="D92" s="301">
        <f>'表-２'!D325</f>
        <v>3.1</v>
      </c>
      <c r="E92" s="302">
        <f>'表-２'!E325</f>
        <v>3.2</v>
      </c>
      <c r="F92" s="295">
        <f t="shared" si="10"/>
        <v>0.10000000000000009</v>
      </c>
      <c r="G92" s="301">
        <f>'表-２'!G325</f>
        <v>2.7</v>
      </c>
      <c r="H92" s="302">
        <f>'表-２'!H325</f>
        <v>2.7</v>
      </c>
      <c r="I92" s="295">
        <f t="shared" si="11"/>
        <v>0</v>
      </c>
      <c r="J92" s="303">
        <f>'表-２'!J325</f>
        <v>2.2</v>
      </c>
      <c r="K92" s="304">
        <f>'表-２'!K325</f>
        <v>2</v>
      </c>
      <c r="L92" s="305">
        <f t="shared" si="12"/>
        <v>-0.20000000000000018</v>
      </c>
      <c r="M92" s="231"/>
    </row>
    <row r="93" spans="2:13" ht="15.75" customHeight="1">
      <c r="B93" s="69" t="s">
        <v>53</v>
      </c>
      <c r="C93" s="78" t="s">
        <v>188</v>
      </c>
      <c r="D93" s="306">
        <f>'表-２'!D326</f>
        <v>3.3</v>
      </c>
      <c r="E93" s="307">
        <f>'表-２'!E326</f>
        <v>3.4</v>
      </c>
      <c r="F93" s="296">
        <f t="shared" si="10"/>
        <v>0.10000000000000009</v>
      </c>
      <c r="G93" s="306">
        <f>'表-２'!G326</f>
        <v>3.3</v>
      </c>
      <c r="H93" s="307">
        <f>'表-２'!H326</f>
        <v>3</v>
      </c>
      <c r="I93" s="296">
        <f t="shared" si="11"/>
        <v>-0.2999999999999998</v>
      </c>
      <c r="J93" s="306">
        <f>'表-２'!J326</f>
        <v>2.5</v>
      </c>
      <c r="K93" s="307">
        <f>'表-２'!K326</f>
        <v>2</v>
      </c>
      <c r="L93" s="296">
        <f t="shared" si="12"/>
        <v>-0.5</v>
      </c>
      <c r="M93" s="231"/>
    </row>
    <row r="94" spans="2:13" ht="15.75" customHeight="1">
      <c r="B94" s="69"/>
      <c r="C94" s="78" t="s">
        <v>54</v>
      </c>
      <c r="D94" s="301">
        <f>'表-２'!D327</f>
        <v>3.2</v>
      </c>
      <c r="E94" s="302">
        <f>'表-２'!E327</f>
        <v>3.6</v>
      </c>
      <c r="F94" s="295">
        <f t="shared" si="10"/>
        <v>0.3999999999999999</v>
      </c>
      <c r="G94" s="301">
        <f>'表-２'!G327</f>
        <v>3.2</v>
      </c>
      <c r="H94" s="302">
        <f>'表-２'!H327</f>
        <v>3</v>
      </c>
      <c r="I94" s="295">
        <f t="shared" si="11"/>
        <v>-0.20000000000000018</v>
      </c>
      <c r="J94" s="301">
        <f>'表-２'!J327</f>
        <v>2.2</v>
      </c>
      <c r="K94" s="302">
        <f>'表-２'!K327</f>
        <v>2.1</v>
      </c>
      <c r="L94" s="295">
        <f t="shared" si="12"/>
        <v>-0.10000000000000009</v>
      </c>
      <c r="M94" s="231"/>
    </row>
    <row r="95" spans="2:13" ht="15.75" customHeight="1">
      <c r="B95" s="69"/>
      <c r="C95" s="78" t="s">
        <v>189</v>
      </c>
      <c r="D95" s="301">
        <f>'表-２'!D328</f>
        <v>3</v>
      </c>
      <c r="E95" s="302">
        <f>'表-２'!E328</f>
        <v>3.1</v>
      </c>
      <c r="F95" s="295">
        <f t="shared" si="10"/>
        <v>0.10000000000000009</v>
      </c>
      <c r="G95" s="301">
        <f>'表-２'!G328</f>
        <v>3.1</v>
      </c>
      <c r="H95" s="302">
        <f>'表-２'!H328</f>
        <v>2.8</v>
      </c>
      <c r="I95" s="295">
        <f t="shared" si="11"/>
        <v>-0.30000000000000027</v>
      </c>
      <c r="J95" s="301">
        <f>'表-２'!J328</f>
        <v>2.6</v>
      </c>
      <c r="K95" s="302">
        <f>'表-２'!K328</f>
        <v>2.3</v>
      </c>
      <c r="L95" s="295">
        <f t="shared" si="12"/>
        <v>-0.30000000000000027</v>
      </c>
      <c r="M95" s="231"/>
    </row>
    <row r="96" spans="2:13" ht="15.75" customHeight="1">
      <c r="B96" s="69"/>
      <c r="C96" s="78" t="s">
        <v>191</v>
      </c>
      <c r="D96" s="301">
        <f>'表-２'!D330</f>
        <v>3.2</v>
      </c>
      <c r="E96" s="302">
        <f>'表-２'!E330</f>
        <v>3.2</v>
      </c>
      <c r="F96" s="295">
        <f t="shared" si="10"/>
        <v>0</v>
      </c>
      <c r="G96" s="301">
        <f>'表-２'!G330</f>
        <v>2.6</v>
      </c>
      <c r="H96" s="302">
        <f>'表-２'!H330</f>
        <v>2.7</v>
      </c>
      <c r="I96" s="295">
        <f t="shared" si="11"/>
        <v>0.10000000000000009</v>
      </c>
      <c r="J96" s="301">
        <f>'表-２'!J330</f>
        <v>2.8</v>
      </c>
      <c r="K96" s="302">
        <f>'表-２'!K330</f>
        <v>2.4</v>
      </c>
      <c r="L96" s="295">
        <f t="shared" si="12"/>
        <v>-0.3999999999999999</v>
      </c>
      <c r="M96" s="231"/>
    </row>
    <row r="97" spans="2:13" ht="15.75" customHeight="1" thickBot="1">
      <c r="B97" s="85" t="s">
        <v>57</v>
      </c>
      <c r="C97" s="74" t="s">
        <v>58</v>
      </c>
      <c r="D97" s="308">
        <f>'表-２'!D335</f>
        <v>3.1</v>
      </c>
      <c r="E97" s="309">
        <f>'表-２'!E335</f>
        <v>3</v>
      </c>
      <c r="F97" s="294">
        <f t="shared" si="10"/>
        <v>-0.10000000000000009</v>
      </c>
      <c r="G97" s="308">
        <f>'表-２'!G335</f>
        <v>2.6</v>
      </c>
      <c r="H97" s="309">
        <f>'表-２'!H335</f>
        <v>2.5</v>
      </c>
      <c r="I97" s="294">
        <f t="shared" si="11"/>
        <v>-0.10000000000000009</v>
      </c>
      <c r="J97" s="308">
        <f>'表-２'!J335</f>
        <v>2.1</v>
      </c>
      <c r="K97" s="309">
        <f>'表-２'!K335</f>
        <v>2</v>
      </c>
      <c r="L97" s="294">
        <f t="shared" si="12"/>
        <v>-0.10000000000000009</v>
      </c>
      <c r="M97" s="231"/>
    </row>
    <row r="98" spans="2:13" ht="15.75" customHeight="1" thickBot="1">
      <c r="B98" s="24"/>
      <c r="C98" s="24"/>
      <c r="D98" s="298"/>
      <c r="E98" s="298"/>
      <c r="F98" s="298"/>
      <c r="G98" s="298"/>
      <c r="H98" s="298"/>
      <c r="I98" s="298"/>
      <c r="J98" s="298"/>
      <c r="K98" s="298"/>
      <c r="L98" s="298"/>
      <c r="M98" s="22"/>
    </row>
    <row r="99" spans="2:13" ht="15.75" customHeight="1">
      <c r="B99" s="280" t="s">
        <v>278</v>
      </c>
      <c r="C99" s="281"/>
      <c r="D99" s="282">
        <f>ROUND(AVERAGE(D87:D97),2)</f>
        <v>3.15</v>
      </c>
      <c r="E99" s="283">
        <f>ROUND(AVERAGE(E87:E97),2)</f>
        <v>3.25</v>
      </c>
      <c r="F99" s="310">
        <f>E99-D99</f>
        <v>0.10000000000000009</v>
      </c>
      <c r="G99" s="299">
        <f>ROUND(AVERAGE(G87:G97),2)</f>
        <v>3.01</v>
      </c>
      <c r="H99" s="283">
        <f>ROUND(AVERAGE(H87:H97),2)</f>
        <v>2.99</v>
      </c>
      <c r="I99" s="311">
        <f>H99-G99</f>
        <v>-0.019999999999999574</v>
      </c>
      <c r="J99" s="282">
        <f>ROUND(AVERAGE(J87:J97),2)</f>
        <v>2.44</v>
      </c>
      <c r="K99" s="283">
        <f>ROUND(AVERAGE(K87:K97),2)</f>
        <v>2.26</v>
      </c>
      <c r="L99" s="284">
        <f>K99-J99</f>
        <v>-0.18000000000000016</v>
      </c>
      <c r="M99" s="22"/>
    </row>
    <row r="100" spans="2:13" ht="15.75" customHeight="1" thickBot="1">
      <c r="B100" s="285" t="s">
        <v>279</v>
      </c>
      <c r="C100" s="286"/>
      <c r="D100" s="287">
        <f>ROUND(AVERAGE(D87:D92),2)</f>
        <v>3.15</v>
      </c>
      <c r="E100" s="288">
        <f>ROUND(AVERAGE(E87:E92),2)</f>
        <v>3.23</v>
      </c>
      <c r="F100" s="312">
        <f>E100-D100</f>
        <v>0.08000000000000007</v>
      </c>
      <c r="G100" s="300">
        <f>ROUND(AVERAGE(G87:G92),2)</f>
        <v>3.05</v>
      </c>
      <c r="H100" s="288">
        <f>ROUND(AVERAGE(H87:H92),2)</f>
        <v>3.15</v>
      </c>
      <c r="I100" s="313">
        <f>H100-G100</f>
        <v>0.10000000000000009</v>
      </c>
      <c r="J100" s="287">
        <f>ROUND(AVERAGE(J87:J92),2)</f>
        <v>2.43</v>
      </c>
      <c r="K100" s="288">
        <f>ROUND(AVERAGE(K87:K92),2)</f>
        <v>2.35</v>
      </c>
      <c r="L100" s="289">
        <f>K100-J100</f>
        <v>-0.08000000000000007</v>
      </c>
      <c r="M100" s="22"/>
    </row>
    <row r="101" spans="2:13" ht="27" customHeight="1">
      <c r="B101" s="19"/>
      <c r="C101" s="20"/>
      <c r="D101" s="235"/>
      <c r="E101" s="235"/>
      <c r="F101" s="235"/>
      <c r="G101" s="235"/>
      <c r="H101" s="235"/>
      <c r="I101" s="235"/>
      <c r="J101" s="235"/>
      <c r="K101" s="235"/>
      <c r="L101" s="235"/>
      <c r="M101" s="235"/>
    </row>
    <row r="102" spans="2:13" ht="27" customHeight="1">
      <c r="B102" s="50" t="s">
        <v>180</v>
      </c>
      <c r="C102" s="226"/>
      <c r="D102" s="226"/>
      <c r="E102" s="226"/>
      <c r="F102" s="226"/>
      <c r="G102" s="226"/>
      <c r="H102" s="226"/>
      <c r="I102" s="226"/>
      <c r="J102" s="230"/>
      <c r="K102" s="230"/>
      <c r="L102" s="230"/>
      <c r="M102" s="226"/>
    </row>
    <row r="103" spans="2:13" ht="15.75" customHeight="1" thickBot="1">
      <c r="B103" s="581" t="s">
        <v>40</v>
      </c>
      <c r="C103" s="593" t="s">
        <v>276</v>
      </c>
      <c r="D103" s="277" t="s">
        <v>42</v>
      </c>
      <c r="E103" s="277"/>
      <c r="F103" s="277"/>
      <c r="G103" s="277" t="s">
        <v>43</v>
      </c>
      <c r="H103" s="277"/>
      <c r="I103" s="277"/>
      <c r="J103" s="277" t="s">
        <v>44</v>
      </c>
      <c r="K103" s="278"/>
      <c r="L103" s="279"/>
      <c r="M103" s="22"/>
    </row>
    <row r="104" spans="2:13" ht="45.75" customHeight="1">
      <c r="B104" s="582"/>
      <c r="C104" s="584"/>
      <c r="D104" s="271" t="s">
        <v>277</v>
      </c>
      <c r="E104" s="272" t="s">
        <v>254</v>
      </c>
      <c r="F104" s="273" t="s">
        <v>255</v>
      </c>
      <c r="G104" s="271" t="s">
        <v>277</v>
      </c>
      <c r="H104" s="272" t="s">
        <v>254</v>
      </c>
      <c r="I104" s="273" t="s">
        <v>255</v>
      </c>
      <c r="J104" s="271" t="s">
        <v>277</v>
      </c>
      <c r="K104" s="272" t="s">
        <v>254</v>
      </c>
      <c r="L104" s="273" t="s">
        <v>255</v>
      </c>
      <c r="M104" s="22"/>
    </row>
    <row r="105" spans="2:13" ht="15.75" customHeight="1">
      <c r="B105" s="69" t="s">
        <v>46</v>
      </c>
      <c r="C105" s="78" t="s">
        <v>47</v>
      </c>
      <c r="D105" s="301">
        <f>'表-２'!D398</f>
        <v>3.2</v>
      </c>
      <c r="E105" s="302">
        <f>'表-２'!E398</f>
        <v>3.4</v>
      </c>
      <c r="F105" s="295">
        <f aca="true" t="shared" si="13" ref="F105:F115">IF(OR(D105="―",E105="―"),"―",E105-D105)</f>
        <v>0.19999999999999973</v>
      </c>
      <c r="G105" s="301">
        <f>'表-２'!G398</f>
        <v>3.8</v>
      </c>
      <c r="H105" s="302">
        <f>'表-２'!H398</f>
        <v>3.5</v>
      </c>
      <c r="I105" s="295">
        <f aca="true" t="shared" si="14" ref="I105:I115">IF(OR(G105="―",H105="―"),"―",H105-G105)</f>
        <v>-0.2999999999999998</v>
      </c>
      <c r="J105" s="301">
        <f>'表-２'!J398</f>
        <v>3.1</v>
      </c>
      <c r="K105" s="302">
        <f>'表-２'!K398</f>
        <v>3.1</v>
      </c>
      <c r="L105" s="295">
        <f aca="true" t="shared" si="15" ref="L105:L115">IF(OR(J105="―",K105="―"),"―",K105-J105)</f>
        <v>0</v>
      </c>
      <c r="M105" s="231"/>
    </row>
    <row r="106" spans="2:13" ht="15.75" customHeight="1">
      <c r="B106" s="69"/>
      <c r="C106" s="78" t="s">
        <v>48</v>
      </c>
      <c r="D106" s="301">
        <f>'表-２'!D399</f>
        <v>3.1</v>
      </c>
      <c r="E106" s="302">
        <f>'表-２'!E399</f>
        <v>3.3</v>
      </c>
      <c r="F106" s="295">
        <f t="shared" si="13"/>
        <v>0.19999999999999973</v>
      </c>
      <c r="G106" s="301">
        <f>'表-２'!G399</f>
        <v>3</v>
      </c>
      <c r="H106" s="302">
        <f>'表-２'!H399</f>
        <v>3.3</v>
      </c>
      <c r="I106" s="295">
        <f t="shared" si="14"/>
        <v>0.2999999999999998</v>
      </c>
      <c r="J106" s="301">
        <f>'表-２'!J399</f>
        <v>2.6</v>
      </c>
      <c r="K106" s="302">
        <f>'表-２'!K399</f>
        <v>2.6</v>
      </c>
      <c r="L106" s="295">
        <f t="shared" si="15"/>
        <v>0</v>
      </c>
      <c r="M106" s="231"/>
    </row>
    <row r="107" spans="2:13" ht="15.75" customHeight="1">
      <c r="B107" s="69"/>
      <c r="C107" s="78" t="s">
        <v>49</v>
      </c>
      <c r="D107" s="301">
        <f>'表-２'!D400</f>
        <v>3.3</v>
      </c>
      <c r="E107" s="302">
        <f>'表-２'!E400</f>
        <v>3.1</v>
      </c>
      <c r="F107" s="295">
        <f t="shared" si="13"/>
        <v>-0.19999999999999973</v>
      </c>
      <c r="G107" s="301">
        <f>'表-２'!G400</f>
        <v>3.4</v>
      </c>
      <c r="H107" s="302">
        <f>'表-２'!H400</f>
        <v>3.1</v>
      </c>
      <c r="I107" s="295">
        <f t="shared" si="14"/>
        <v>-0.2999999999999998</v>
      </c>
      <c r="J107" s="301">
        <f>'表-２'!J400</f>
        <v>2.6</v>
      </c>
      <c r="K107" s="302">
        <f>'表-２'!K400</f>
        <v>2.5</v>
      </c>
      <c r="L107" s="295">
        <f t="shared" si="15"/>
        <v>-0.10000000000000009</v>
      </c>
      <c r="M107" s="231"/>
    </row>
    <row r="108" spans="2:13" ht="15.75" customHeight="1">
      <c r="B108" s="69"/>
      <c r="C108" s="78" t="s">
        <v>50</v>
      </c>
      <c r="D108" s="301">
        <f>'表-２'!D401</f>
        <v>3.2</v>
      </c>
      <c r="E108" s="302">
        <f>'表-２'!E401</f>
        <v>3.5</v>
      </c>
      <c r="F108" s="295">
        <f t="shared" si="13"/>
        <v>0.2999999999999998</v>
      </c>
      <c r="G108" s="301">
        <f>'表-２'!G401</f>
        <v>3.5</v>
      </c>
      <c r="H108" s="302">
        <f>'表-２'!H401</f>
        <v>3.6</v>
      </c>
      <c r="I108" s="295">
        <f t="shared" si="14"/>
        <v>0.10000000000000009</v>
      </c>
      <c r="J108" s="301">
        <f>'表-２'!J401</f>
        <v>2.9</v>
      </c>
      <c r="K108" s="302">
        <f>'表-２'!K401</f>
        <v>3</v>
      </c>
      <c r="L108" s="295">
        <f t="shared" si="15"/>
        <v>0.10000000000000009</v>
      </c>
      <c r="M108" s="231"/>
    </row>
    <row r="109" spans="2:13" ht="15.75" customHeight="1">
      <c r="B109" s="69"/>
      <c r="C109" s="78" t="s">
        <v>51</v>
      </c>
      <c r="D109" s="301">
        <f>'表-２'!D402</f>
        <v>3</v>
      </c>
      <c r="E109" s="302">
        <f>'表-２'!E402</f>
        <v>3.2</v>
      </c>
      <c r="F109" s="295">
        <f t="shared" si="13"/>
        <v>0.20000000000000018</v>
      </c>
      <c r="G109" s="301">
        <f>'表-２'!G402</f>
        <v>3.1</v>
      </c>
      <c r="H109" s="302">
        <f>'表-２'!H402</f>
        <v>3.4</v>
      </c>
      <c r="I109" s="295">
        <f t="shared" si="14"/>
        <v>0.2999999999999998</v>
      </c>
      <c r="J109" s="301">
        <f>'表-２'!J402</f>
        <v>2.3</v>
      </c>
      <c r="K109" s="302">
        <f>'表-２'!K402</f>
        <v>2.7</v>
      </c>
      <c r="L109" s="295">
        <f t="shared" si="15"/>
        <v>0.40000000000000036</v>
      </c>
      <c r="M109" s="231"/>
    </row>
    <row r="110" spans="2:13" ht="15.75" customHeight="1">
      <c r="B110" s="71"/>
      <c r="C110" s="82" t="s">
        <v>52</v>
      </c>
      <c r="D110" s="301">
        <f>'表-２'!D403</f>
        <v>3.1</v>
      </c>
      <c r="E110" s="302">
        <f>'表-２'!E403</f>
        <v>3.2</v>
      </c>
      <c r="F110" s="295">
        <f t="shared" si="13"/>
        <v>0.10000000000000009</v>
      </c>
      <c r="G110" s="301">
        <f>'表-２'!G403</f>
        <v>3.6</v>
      </c>
      <c r="H110" s="302">
        <f>'表-２'!H403</f>
        <v>3.3</v>
      </c>
      <c r="I110" s="295">
        <f t="shared" si="14"/>
        <v>-0.30000000000000027</v>
      </c>
      <c r="J110" s="303">
        <f>'表-２'!J403</f>
        <v>3.3</v>
      </c>
      <c r="K110" s="304">
        <f>'表-２'!K403</f>
        <v>3</v>
      </c>
      <c r="L110" s="305">
        <f t="shared" si="15"/>
        <v>-0.2999999999999998</v>
      </c>
      <c r="M110" s="231"/>
    </row>
    <row r="111" spans="2:13" ht="15.75" customHeight="1">
      <c r="B111" s="69" t="s">
        <v>53</v>
      </c>
      <c r="C111" s="78" t="s">
        <v>188</v>
      </c>
      <c r="D111" s="306">
        <f>'表-２'!D404</f>
        <v>3.2</v>
      </c>
      <c r="E111" s="307">
        <f>'表-２'!E404</f>
        <v>3.3</v>
      </c>
      <c r="F111" s="296">
        <f t="shared" si="13"/>
        <v>0.09999999999999964</v>
      </c>
      <c r="G111" s="306">
        <f>'表-２'!G404</f>
        <v>3.6</v>
      </c>
      <c r="H111" s="307">
        <f>'表-２'!H404</f>
        <v>3.1</v>
      </c>
      <c r="I111" s="296">
        <f t="shared" si="14"/>
        <v>-0.5</v>
      </c>
      <c r="J111" s="306">
        <f>'表-２'!J404</f>
        <v>3.1</v>
      </c>
      <c r="K111" s="307">
        <f>'表-２'!K404</f>
        <v>2.8</v>
      </c>
      <c r="L111" s="296">
        <f t="shared" si="15"/>
        <v>-0.30000000000000027</v>
      </c>
      <c r="M111" s="231"/>
    </row>
    <row r="112" spans="2:13" ht="15.75" customHeight="1">
      <c r="B112" s="69"/>
      <c r="C112" s="78" t="s">
        <v>54</v>
      </c>
      <c r="D112" s="301">
        <f>'表-２'!D405</f>
        <v>3.4</v>
      </c>
      <c r="E112" s="302">
        <f>'表-２'!E405</f>
        <v>3.5</v>
      </c>
      <c r="F112" s="295">
        <f t="shared" si="13"/>
        <v>0.10000000000000009</v>
      </c>
      <c r="G112" s="301">
        <f>'表-２'!G405</f>
        <v>3.5</v>
      </c>
      <c r="H112" s="302">
        <f>'表-２'!H405</f>
        <v>3.2</v>
      </c>
      <c r="I112" s="295">
        <f t="shared" si="14"/>
        <v>-0.2999999999999998</v>
      </c>
      <c r="J112" s="301">
        <f>'表-２'!J405</f>
        <v>2.8</v>
      </c>
      <c r="K112" s="302">
        <f>'表-２'!K405</f>
        <v>2.4</v>
      </c>
      <c r="L112" s="295">
        <f t="shared" si="15"/>
        <v>-0.3999999999999999</v>
      </c>
      <c r="M112" s="231"/>
    </row>
    <row r="113" spans="2:13" ht="15.75" customHeight="1">
      <c r="B113" s="69"/>
      <c r="C113" s="78" t="s">
        <v>189</v>
      </c>
      <c r="D113" s="301">
        <f>'表-２'!D406</f>
        <v>3.1</v>
      </c>
      <c r="E113" s="302">
        <f>'表-２'!E406</f>
        <v>3.1</v>
      </c>
      <c r="F113" s="295">
        <f t="shared" si="13"/>
        <v>0</v>
      </c>
      <c r="G113" s="301">
        <f>'表-２'!G406</f>
        <v>3.2</v>
      </c>
      <c r="H113" s="302">
        <f>'表-２'!H406</f>
        <v>2.9</v>
      </c>
      <c r="I113" s="295">
        <f t="shared" si="14"/>
        <v>-0.30000000000000027</v>
      </c>
      <c r="J113" s="301">
        <f>'表-２'!J406</f>
        <v>2.6</v>
      </c>
      <c r="K113" s="302">
        <f>'表-２'!K406</f>
        <v>2.6</v>
      </c>
      <c r="L113" s="295">
        <f t="shared" si="15"/>
        <v>0</v>
      </c>
      <c r="M113" s="231"/>
    </row>
    <row r="114" spans="2:13" ht="15.75" customHeight="1">
      <c r="B114" s="69"/>
      <c r="C114" s="78" t="s">
        <v>191</v>
      </c>
      <c r="D114" s="301">
        <f>'表-２'!D408</f>
        <v>3.1</v>
      </c>
      <c r="E114" s="302">
        <f>'表-２'!E408</f>
        <v>3</v>
      </c>
      <c r="F114" s="295">
        <f t="shared" si="13"/>
        <v>-0.10000000000000009</v>
      </c>
      <c r="G114" s="301">
        <f>'表-２'!G408</f>
        <v>2.5</v>
      </c>
      <c r="H114" s="302">
        <f>'表-２'!H408</f>
        <v>2.5</v>
      </c>
      <c r="I114" s="295">
        <f t="shared" si="14"/>
        <v>0</v>
      </c>
      <c r="J114" s="301">
        <f>'表-２'!J408</f>
        <v>2</v>
      </c>
      <c r="K114" s="302">
        <f>'表-２'!K408</f>
        <v>1.8</v>
      </c>
      <c r="L114" s="295">
        <f t="shared" si="15"/>
        <v>-0.19999999999999996</v>
      </c>
      <c r="M114" s="231"/>
    </row>
    <row r="115" spans="2:13" ht="15.75" customHeight="1" thickBot="1">
      <c r="B115" s="85" t="s">
        <v>57</v>
      </c>
      <c r="C115" s="74" t="s">
        <v>58</v>
      </c>
      <c r="D115" s="308">
        <f>'表-２'!D413</f>
        <v>3</v>
      </c>
      <c r="E115" s="309">
        <f>'表-２'!E413</f>
        <v>2.9</v>
      </c>
      <c r="F115" s="294">
        <f t="shared" si="13"/>
        <v>-0.10000000000000009</v>
      </c>
      <c r="G115" s="308">
        <f>'表-２'!G413</f>
        <v>2.8</v>
      </c>
      <c r="H115" s="309">
        <f>'表-２'!H413</f>
        <v>2.8</v>
      </c>
      <c r="I115" s="294">
        <f t="shared" si="14"/>
        <v>0</v>
      </c>
      <c r="J115" s="308">
        <f>'表-２'!J413</f>
        <v>2.3</v>
      </c>
      <c r="K115" s="309">
        <f>'表-２'!K413</f>
        <v>2.1</v>
      </c>
      <c r="L115" s="294">
        <f t="shared" si="15"/>
        <v>-0.19999999999999973</v>
      </c>
      <c r="M115" s="231"/>
    </row>
    <row r="116" spans="2:13" ht="15.75" customHeight="1" thickBot="1">
      <c r="B116" s="24"/>
      <c r="C116" s="24"/>
      <c r="D116" s="298"/>
      <c r="E116" s="298"/>
      <c r="F116" s="298"/>
      <c r="G116" s="298"/>
      <c r="H116" s="298"/>
      <c r="I116" s="298"/>
      <c r="J116" s="298"/>
      <c r="K116" s="298"/>
      <c r="L116" s="298"/>
      <c r="M116" s="22"/>
    </row>
    <row r="117" spans="2:13" ht="15.75" customHeight="1">
      <c r="B117" s="280" t="s">
        <v>278</v>
      </c>
      <c r="C117" s="281"/>
      <c r="D117" s="282">
        <f>ROUND(AVERAGE(D105:D115),2)</f>
        <v>3.15</v>
      </c>
      <c r="E117" s="283">
        <f>ROUND(AVERAGE(E105:E115),2)</f>
        <v>3.23</v>
      </c>
      <c r="F117" s="310">
        <f>E117-D117</f>
        <v>0.08000000000000007</v>
      </c>
      <c r="G117" s="299">
        <f>ROUND(AVERAGE(G105:G115),2)</f>
        <v>3.27</v>
      </c>
      <c r="H117" s="283">
        <f>ROUND(AVERAGE(H105:H115),2)</f>
        <v>3.15</v>
      </c>
      <c r="I117" s="311">
        <f>H117-G117</f>
        <v>-0.1200000000000001</v>
      </c>
      <c r="J117" s="282">
        <f>ROUND(AVERAGE(J105:J115),2)</f>
        <v>2.69</v>
      </c>
      <c r="K117" s="283">
        <f>ROUND(AVERAGE(K105:K115),2)</f>
        <v>2.6</v>
      </c>
      <c r="L117" s="284">
        <f>K117-J117</f>
        <v>-0.08999999999999986</v>
      </c>
      <c r="M117" s="22"/>
    </row>
    <row r="118" spans="2:13" ht="15.75" customHeight="1" thickBot="1">
      <c r="B118" s="285" t="s">
        <v>279</v>
      </c>
      <c r="C118" s="286"/>
      <c r="D118" s="287">
        <f>ROUND(AVERAGE(D105:D110),2)</f>
        <v>3.15</v>
      </c>
      <c r="E118" s="288">
        <f>ROUND(AVERAGE(E105:E110),2)</f>
        <v>3.28</v>
      </c>
      <c r="F118" s="312">
        <f>E118-D118</f>
        <v>0.1299999999999999</v>
      </c>
      <c r="G118" s="300">
        <f>ROUND(AVERAGE(G105:G110),2)</f>
        <v>3.4</v>
      </c>
      <c r="H118" s="288">
        <f>ROUND(AVERAGE(H105:H110),2)</f>
        <v>3.37</v>
      </c>
      <c r="I118" s="313">
        <f>H118-G118</f>
        <v>-0.029999999999999805</v>
      </c>
      <c r="J118" s="287">
        <f>ROUND(AVERAGE(J105:J110),2)</f>
        <v>2.8</v>
      </c>
      <c r="K118" s="288">
        <f>ROUND(AVERAGE(K105:K110),2)</f>
        <v>2.82</v>
      </c>
      <c r="L118" s="289">
        <f>K118-J118</f>
        <v>0.020000000000000018</v>
      </c>
      <c r="M118" s="22"/>
    </row>
    <row r="119" spans="2:13" ht="15.75" customHeight="1">
      <c r="B119" s="24"/>
      <c r="C119" s="24"/>
      <c r="D119" s="23"/>
      <c r="E119" s="23"/>
      <c r="F119" s="23"/>
      <c r="G119" s="23"/>
      <c r="H119" s="23"/>
      <c r="I119" s="23"/>
      <c r="J119" s="23"/>
      <c r="K119" s="23"/>
      <c r="L119" s="23"/>
      <c r="M119" s="22"/>
    </row>
    <row r="120" spans="2:13" s="212" customFormat="1" ht="13.5" customHeight="1">
      <c r="B120" s="290" t="s">
        <v>281</v>
      </c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7"/>
    </row>
    <row r="121" spans="2:13" s="212" customFormat="1" ht="13.5" customHeight="1">
      <c r="B121" s="234" t="s">
        <v>102</v>
      </c>
      <c r="C121" s="573" t="s">
        <v>204</v>
      </c>
      <c r="D121" s="570"/>
      <c r="E121" s="570"/>
      <c r="F121" s="570"/>
      <c r="G121" s="570"/>
      <c r="H121" s="570"/>
      <c r="I121" s="570"/>
      <c r="J121" s="570"/>
      <c r="K121" s="570"/>
      <c r="L121" s="570"/>
      <c r="M121" s="227"/>
    </row>
    <row r="122" spans="2:13" s="212" customFormat="1" ht="13.5" customHeight="1">
      <c r="B122" s="22"/>
      <c r="C122" s="574" t="s">
        <v>205</v>
      </c>
      <c r="D122" s="574"/>
      <c r="E122" s="574"/>
      <c r="F122" s="574"/>
      <c r="G122" s="574"/>
      <c r="H122" s="574"/>
      <c r="I122" s="574"/>
      <c r="J122" s="574"/>
      <c r="K122" s="574"/>
      <c r="L122" s="574"/>
      <c r="M122" s="227"/>
    </row>
    <row r="123" spans="2:13" s="212" customFormat="1" ht="13.5" customHeight="1">
      <c r="B123" s="234" t="s">
        <v>103</v>
      </c>
      <c r="C123" s="573" t="s">
        <v>206</v>
      </c>
      <c r="D123" s="573"/>
      <c r="E123" s="573"/>
      <c r="F123" s="573"/>
      <c r="G123" s="573"/>
      <c r="H123" s="573"/>
      <c r="I123" s="573"/>
      <c r="J123" s="573"/>
      <c r="K123" s="573"/>
      <c r="L123" s="573"/>
      <c r="M123" s="227"/>
    </row>
    <row r="124" spans="2:13" s="212" customFormat="1" ht="13.5" customHeight="1">
      <c r="B124" s="22"/>
      <c r="C124" s="574" t="s">
        <v>173</v>
      </c>
      <c r="D124" s="574"/>
      <c r="E124" s="574"/>
      <c r="F124" s="574"/>
      <c r="G124" s="574"/>
      <c r="H124" s="574"/>
      <c r="I124" s="574"/>
      <c r="J124" s="574"/>
      <c r="K124" s="574"/>
      <c r="L124" s="574"/>
      <c r="M124" s="227"/>
    </row>
    <row r="125" spans="2:13" s="212" customFormat="1" ht="13.5" customHeight="1">
      <c r="B125" s="234" t="s">
        <v>104</v>
      </c>
      <c r="C125" s="573" t="s">
        <v>207</v>
      </c>
      <c r="D125" s="573"/>
      <c r="E125" s="573"/>
      <c r="F125" s="573"/>
      <c r="G125" s="573"/>
      <c r="H125" s="573"/>
      <c r="I125" s="573"/>
      <c r="J125" s="573"/>
      <c r="K125" s="573"/>
      <c r="L125" s="573"/>
      <c r="M125" s="227"/>
    </row>
    <row r="126" spans="2:13" s="212" customFormat="1" ht="13.5" customHeight="1">
      <c r="B126" s="22"/>
      <c r="C126" s="574" t="s">
        <v>208</v>
      </c>
      <c r="D126" s="574"/>
      <c r="E126" s="574"/>
      <c r="F126" s="574"/>
      <c r="G126" s="574"/>
      <c r="H126" s="574"/>
      <c r="I126" s="574"/>
      <c r="J126" s="574"/>
      <c r="K126" s="574"/>
      <c r="L126" s="574"/>
      <c r="M126" s="227"/>
    </row>
    <row r="127" spans="2:13" ht="15.75" customHeight="1">
      <c r="B127" s="24"/>
      <c r="C127" s="24"/>
      <c r="D127" s="23"/>
      <c r="E127" s="23"/>
      <c r="F127" s="23"/>
      <c r="G127" s="23"/>
      <c r="H127" s="23"/>
      <c r="I127" s="23"/>
      <c r="J127" s="23"/>
      <c r="K127" s="23"/>
      <c r="L127" s="23"/>
      <c r="M127" s="22"/>
    </row>
    <row r="128" spans="2:13" ht="27" customHeight="1">
      <c r="B128" s="19"/>
      <c r="C128" s="20"/>
      <c r="D128" s="235"/>
      <c r="E128" s="235"/>
      <c r="F128" s="235"/>
      <c r="G128" s="235"/>
      <c r="H128" s="235"/>
      <c r="I128" s="235"/>
      <c r="J128" s="235"/>
      <c r="K128" s="235"/>
      <c r="L128" s="235"/>
      <c r="M128" s="235"/>
    </row>
    <row r="129" spans="2:13" ht="27" customHeight="1">
      <c r="B129" s="19"/>
      <c r="C129" s="20"/>
      <c r="D129" s="235"/>
      <c r="E129" s="235"/>
      <c r="F129" s="235"/>
      <c r="G129" s="235"/>
      <c r="H129" s="235"/>
      <c r="I129" s="235"/>
      <c r="J129" s="235"/>
      <c r="K129" s="235"/>
      <c r="L129" s="235"/>
      <c r="M129" s="235"/>
    </row>
    <row r="130" spans="2:13" ht="27" customHeight="1">
      <c r="B130" s="19"/>
      <c r="C130" s="20"/>
      <c r="D130" s="235"/>
      <c r="E130" s="235"/>
      <c r="F130" s="235"/>
      <c r="G130" s="235"/>
      <c r="H130" s="235"/>
      <c r="I130" s="235"/>
      <c r="J130" s="235"/>
      <c r="K130" s="235"/>
      <c r="L130" s="235"/>
      <c r="M130" s="90" t="s">
        <v>263</v>
      </c>
    </row>
    <row r="131" spans="2:13" ht="27" customHeight="1">
      <c r="B131" s="50" t="s">
        <v>282</v>
      </c>
      <c r="C131" s="226"/>
      <c r="D131" s="226"/>
      <c r="E131" s="226"/>
      <c r="F131" s="226"/>
      <c r="G131" s="226"/>
      <c r="H131" s="226"/>
      <c r="I131" s="226"/>
      <c r="J131" s="230"/>
      <c r="K131" s="230"/>
      <c r="L131" s="230"/>
      <c r="M131" s="226"/>
    </row>
    <row r="132" spans="2:13" ht="15.75" customHeight="1" thickBot="1">
      <c r="B132" s="581" t="s">
        <v>40</v>
      </c>
      <c r="C132" s="593" t="s">
        <v>276</v>
      </c>
      <c r="D132" s="277" t="s">
        <v>42</v>
      </c>
      <c r="E132" s="277"/>
      <c r="F132" s="277"/>
      <c r="G132" s="277" t="s">
        <v>43</v>
      </c>
      <c r="H132" s="277"/>
      <c r="I132" s="277"/>
      <c r="J132" s="277" t="s">
        <v>44</v>
      </c>
      <c r="K132" s="278"/>
      <c r="L132" s="279"/>
      <c r="M132" s="22"/>
    </row>
    <row r="133" spans="2:13" ht="45.75" customHeight="1">
      <c r="B133" s="582"/>
      <c r="C133" s="584"/>
      <c r="D133" s="271" t="s">
        <v>277</v>
      </c>
      <c r="E133" s="272" t="s">
        <v>254</v>
      </c>
      <c r="F133" s="273" t="s">
        <v>255</v>
      </c>
      <c r="G133" s="271" t="s">
        <v>277</v>
      </c>
      <c r="H133" s="272" t="s">
        <v>254</v>
      </c>
      <c r="I133" s="273" t="s">
        <v>255</v>
      </c>
      <c r="J133" s="271" t="s">
        <v>277</v>
      </c>
      <c r="K133" s="272" t="s">
        <v>254</v>
      </c>
      <c r="L133" s="273" t="s">
        <v>255</v>
      </c>
      <c r="M133" s="22"/>
    </row>
    <row r="134" spans="2:13" ht="15.75" customHeight="1">
      <c r="B134" s="69" t="s">
        <v>46</v>
      </c>
      <c r="C134" s="78" t="s">
        <v>47</v>
      </c>
      <c r="D134" s="301">
        <f>'表-２'!D476</f>
        <v>3.3</v>
      </c>
      <c r="E134" s="302">
        <f>'表-２'!E476</f>
        <v>3.5</v>
      </c>
      <c r="F134" s="295">
        <f aca="true" t="shared" si="16" ref="F134:F144">IF(OR(D134="―",E134="―"),"―",E134-D134)</f>
        <v>0.20000000000000018</v>
      </c>
      <c r="G134" s="301">
        <f>'表-２'!G476</f>
        <v>2.7</v>
      </c>
      <c r="H134" s="302">
        <f>'表-２'!H476</f>
        <v>2.5</v>
      </c>
      <c r="I134" s="295">
        <f aca="true" t="shared" si="17" ref="I134:I144">IF(OR(G134="―",H134="―"),"―",H134-G134)</f>
        <v>-0.20000000000000018</v>
      </c>
      <c r="J134" s="301" t="s">
        <v>27</v>
      </c>
      <c r="K134" s="302" t="s">
        <v>27</v>
      </c>
      <c r="L134" s="295" t="s">
        <v>27</v>
      </c>
      <c r="M134" s="231"/>
    </row>
    <row r="135" spans="2:13" ht="15.75" customHeight="1">
      <c r="B135" s="69"/>
      <c r="C135" s="78" t="s">
        <v>48</v>
      </c>
      <c r="D135" s="301">
        <f>'表-２'!D477</f>
        <v>3.2</v>
      </c>
      <c r="E135" s="302">
        <f>'表-２'!E477</f>
        <v>3.4</v>
      </c>
      <c r="F135" s="295">
        <f t="shared" si="16"/>
        <v>0.19999999999999973</v>
      </c>
      <c r="G135" s="301">
        <f>'表-２'!G477</f>
        <v>2.4</v>
      </c>
      <c r="H135" s="302">
        <f>'表-２'!H477</f>
        <v>2.5</v>
      </c>
      <c r="I135" s="295">
        <f t="shared" si="17"/>
        <v>0.10000000000000009</v>
      </c>
      <c r="J135" s="301" t="s">
        <v>27</v>
      </c>
      <c r="K135" s="302" t="s">
        <v>27</v>
      </c>
      <c r="L135" s="295" t="s">
        <v>27</v>
      </c>
      <c r="M135" s="231"/>
    </row>
    <row r="136" spans="2:13" ht="15.75" customHeight="1">
      <c r="B136" s="69"/>
      <c r="C136" s="78" t="s">
        <v>49</v>
      </c>
      <c r="D136" s="301">
        <f>'表-２'!D478</f>
        <v>3.4</v>
      </c>
      <c r="E136" s="302">
        <f>'表-２'!E478</f>
        <v>3.5</v>
      </c>
      <c r="F136" s="295">
        <f t="shared" si="16"/>
        <v>0.10000000000000009</v>
      </c>
      <c r="G136" s="301">
        <f>'表-２'!G478</f>
        <v>2.9</v>
      </c>
      <c r="H136" s="302">
        <f>'表-２'!H478</f>
        <v>2.6</v>
      </c>
      <c r="I136" s="295">
        <f t="shared" si="17"/>
        <v>-0.2999999999999998</v>
      </c>
      <c r="J136" s="301" t="s">
        <v>27</v>
      </c>
      <c r="K136" s="302" t="s">
        <v>27</v>
      </c>
      <c r="L136" s="295" t="s">
        <v>27</v>
      </c>
      <c r="M136" s="231"/>
    </row>
    <row r="137" spans="2:13" ht="15.75" customHeight="1">
      <c r="B137" s="69"/>
      <c r="C137" s="78" t="s">
        <v>50</v>
      </c>
      <c r="D137" s="301">
        <f>'表-２'!D479</f>
        <v>3.5</v>
      </c>
      <c r="E137" s="302">
        <f>'表-２'!E479</f>
        <v>3.7</v>
      </c>
      <c r="F137" s="295">
        <f t="shared" si="16"/>
        <v>0.20000000000000018</v>
      </c>
      <c r="G137" s="301">
        <f>'表-２'!G479</f>
        <v>2.4</v>
      </c>
      <c r="H137" s="302">
        <f>'表-２'!H479</f>
        <v>2.3</v>
      </c>
      <c r="I137" s="295">
        <f t="shared" si="17"/>
        <v>-0.10000000000000009</v>
      </c>
      <c r="J137" s="301" t="s">
        <v>27</v>
      </c>
      <c r="K137" s="302" t="s">
        <v>27</v>
      </c>
      <c r="L137" s="295" t="s">
        <v>27</v>
      </c>
      <c r="M137" s="231"/>
    </row>
    <row r="138" spans="2:13" ht="15.75" customHeight="1">
      <c r="B138" s="69"/>
      <c r="C138" s="78" t="s">
        <v>51</v>
      </c>
      <c r="D138" s="301">
        <f>'表-２'!D480</f>
        <v>3.1</v>
      </c>
      <c r="E138" s="302">
        <f>'表-２'!E480</f>
        <v>3.2</v>
      </c>
      <c r="F138" s="295">
        <f t="shared" si="16"/>
        <v>0.10000000000000009</v>
      </c>
      <c r="G138" s="301">
        <f>'表-２'!G480</f>
        <v>2.3</v>
      </c>
      <c r="H138" s="302">
        <f>'表-２'!H480</f>
        <v>2.3</v>
      </c>
      <c r="I138" s="295">
        <f t="shared" si="17"/>
        <v>0</v>
      </c>
      <c r="J138" s="301" t="s">
        <v>27</v>
      </c>
      <c r="K138" s="302" t="s">
        <v>27</v>
      </c>
      <c r="L138" s="295" t="s">
        <v>27</v>
      </c>
      <c r="M138" s="231"/>
    </row>
    <row r="139" spans="2:13" ht="15.75" customHeight="1">
      <c r="B139" s="71"/>
      <c r="C139" s="82" t="s">
        <v>52</v>
      </c>
      <c r="D139" s="301">
        <f>'表-２'!D481</f>
        <v>3.4</v>
      </c>
      <c r="E139" s="302">
        <f>'表-２'!E481</f>
        <v>3.8</v>
      </c>
      <c r="F139" s="295">
        <f t="shared" si="16"/>
        <v>0.3999999999999999</v>
      </c>
      <c r="G139" s="301">
        <f>'表-２'!G481</f>
        <v>2.7</v>
      </c>
      <c r="H139" s="302">
        <f>'表-２'!H481</f>
        <v>2.4</v>
      </c>
      <c r="I139" s="295">
        <f t="shared" si="17"/>
        <v>-0.30000000000000027</v>
      </c>
      <c r="J139" s="303" t="s">
        <v>27</v>
      </c>
      <c r="K139" s="304" t="s">
        <v>27</v>
      </c>
      <c r="L139" s="305" t="s">
        <v>27</v>
      </c>
      <c r="M139" s="231"/>
    </row>
    <row r="140" spans="2:13" ht="15.75" customHeight="1">
      <c r="B140" s="69" t="s">
        <v>53</v>
      </c>
      <c r="C140" s="78" t="s">
        <v>188</v>
      </c>
      <c r="D140" s="306">
        <f>'表-２'!D482</f>
        <v>3.4</v>
      </c>
      <c r="E140" s="307">
        <f>'表-２'!E482</f>
        <v>3.3</v>
      </c>
      <c r="F140" s="296">
        <f t="shared" si="16"/>
        <v>-0.10000000000000009</v>
      </c>
      <c r="G140" s="306">
        <f>'表-２'!G482</f>
        <v>3</v>
      </c>
      <c r="H140" s="307">
        <f>'表-２'!H482</f>
        <v>2.5</v>
      </c>
      <c r="I140" s="296">
        <f t="shared" si="17"/>
        <v>-0.5</v>
      </c>
      <c r="J140" s="306" t="s">
        <v>27</v>
      </c>
      <c r="K140" s="307" t="s">
        <v>27</v>
      </c>
      <c r="L140" s="296" t="s">
        <v>27</v>
      </c>
      <c r="M140" s="231"/>
    </row>
    <row r="141" spans="2:13" ht="15.75" customHeight="1">
      <c r="B141" s="69"/>
      <c r="C141" s="78" t="s">
        <v>54</v>
      </c>
      <c r="D141" s="301">
        <f>'表-２'!D483</f>
        <v>3.2</v>
      </c>
      <c r="E141" s="302">
        <f>'表-２'!E483</f>
        <v>3.3</v>
      </c>
      <c r="F141" s="295">
        <f t="shared" si="16"/>
        <v>0.09999999999999964</v>
      </c>
      <c r="G141" s="301">
        <f>'表-２'!G483</f>
        <v>3.1</v>
      </c>
      <c r="H141" s="302">
        <f>'表-２'!H483</f>
        <v>2.9</v>
      </c>
      <c r="I141" s="295">
        <f t="shared" si="17"/>
        <v>-0.20000000000000018</v>
      </c>
      <c r="J141" s="301" t="s">
        <v>27</v>
      </c>
      <c r="K141" s="302" t="s">
        <v>27</v>
      </c>
      <c r="L141" s="295" t="s">
        <v>27</v>
      </c>
      <c r="M141" s="231"/>
    </row>
    <row r="142" spans="2:13" ht="15.75" customHeight="1">
      <c r="B142" s="69"/>
      <c r="C142" s="78" t="s">
        <v>189</v>
      </c>
      <c r="D142" s="301">
        <f>'表-２'!D484</f>
        <v>3.2</v>
      </c>
      <c r="E142" s="302">
        <f>'表-２'!E484</f>
        <v>3.2</v>
      </c>
      <c r="F142" s="295">
        <f t="shared" si="16"/>
        <v>0</v>
      </c>
      <c r="G142" s="301">
        <f>'表-２'!G484</f>
        <v>3</v>
      </c>
      <c r="H142" s="302">
        <f>'表-２'!H484</f>
        <v>2.8</v>
      </c>
      <c r="I142" s="295">
        <f t="shared" si="17"/>
        <v>-0.20000000000000018</v>
      </c>
      <c r="J142" s="301" t="s">
        <v>27</v>
      </c>
      <c r="K142" s="302" t="s">
        <v>27</v>
      </c>
      <c r="L142" s="295" t="s">
        <v>27</v>
      </c>
      <c r="M142" s="231"/>
    </row>
    <row r="143" spans="2:13" ht="15.75" customHeight="1">
      <c r="B143" s="69"/>
      <c r="C143" s="78" t="s">
        <v>191</v>
      </c>
      <c r="D143" s="301">
        <f>'表-２'!D486</f>
        <v>3.8</v>
      </c>
      <c r="E143" s="302">
        <f>'表-２'!E486</f>
        <v>3.8</v>
      </c>
      <c r="F143" s="295">
        <f t="shared" si="16"/>
        <v>0</v>
      </c>
      <c r="G143" s="301">
        <f>'表-２'!G486</f>
        <v>2.3</v>
      </c>
      <c r="H143" s="302">
        <f>'表-２'!H486</f>
        <v>2.2</v>
      </c>
      <c r="I143" s="295">
        <f t="shared" si="17"/>
        <v>-0.09999999999999964</v>
      </c>
      <c r="J143" s="301" t="s">
        <v>27</v>
      </c>
      <c r="K143" s="302" t="s">
        <v>27</v>
      </c>
      <c r="L143" s="295" t="s">
        <v>27</v>
      </c>
      <c r="M143" s="231"/>
    </row>
    <row r="144" spans="2:13" ht="15.75" customHeight="1" thickBot="1">
      <c r="B144" s="85" t="s">
        <v>57</v>
      </c>
      <c r="C144" s="74" t="s">
        <v>58</v>
      </c>
      <c r="D144" s="308">
        <f>'表-２'!D491</f>
        <v>3.1</v>
      </c>
      <c r="E144" s="309">
        <f>'表-２'!E491</f>
        <v>3</v>
      </c>
      <c r="F144" s="294">
        <f t="shared" si="16"/>
        <v>-0.10000000000000009</v>
      </c>
      <c r="G144" s="308">
        <f>'表-２'!G491</f>
        <v>2.4</v>
      </c>
      <c r="H144" s="309">
        <f>'表-２'!H491</f>
        <v>2.3</v>
      </c>
      <c r="I144" s="294">
        <f t="shared" si="17"/>
        <v>-0.10000000000000009</v>
      </c>
      <c r="J144" s="308" t="s">
        <v>27</v>
      </c>
      <c r="K144" s="309" t="s">
        <v>27</v>
      </c>
      <c r="L144" s="294" t="s">
        <v>27</v>
      </c>
      <c r="M144" s="231"/>
    </row>
    <row r="145" spans="2:13" ht="15.75" customHeight="1" thickBot="1">
      <c r="B145" s="24"/>
      <c r="C145" s="24"/>
      <c r="D145" s="298"/>
      <c r="E145" s="298"/>
      <c r="F145" s="298"/>
      <c r="G145" s="298"/>
      <c r="H145" s="298"/>
      <c r="I145" s="298"/>
      <c r="J145" s="298"/>
      <c r="K145" s="298"/>
      <c r="L145" s="298"/>
      <c r="M145" s="22"/>
    </row>
    <row r="146" spans="2:13" ht="15.75" customHeight="1">
      <c r="B146" s="280" t="s">
        <v>278</v>
      </c>
      <c r="C146" s="281"/>
      <c r="D146" s="282">
        <f>ROUND(AVERAGE(D134:D144),2)</f>
        <v>3.33</v>
      </c>
      <c r="E146" s="283">
        <f>ROUND(AVERAGE(E134:E144),2)</f>
        <v>3.43</v>
      </c>
      <c r="F146" s="310">
        <f>E146-D146</f>
        <v>0.10000000000000009</v>
      </c>
      <c r="G146" s="299">
        <f>ROUND(AVERAGE(G134:G144),2)</f>
        <v>2.65</v>
      </c>
      <c r="H146" s="283">
        <f>ROUND(AVERAGE(H134:H144),2)</f>
        <v>2.48</v>
      </c>
      <c r="I146" s="311">
        <f>H146-G146</f>
        <v>-0.16999999999999993</v>
      </c>
      <c r="J146" s="282" t="s">
        <v>27</v>
      </c>
      <c r="K146" s="283" t="s">
        <v>27</v>
      </c>
      <c r="L146" s="284" t="s">
        <v>27</v>
      </c>
      <c r="M146" s="22"/>
    </row>
    <row r="147" spans="2:13" ht="15.75" customHeight="1" thickBot="1">
      <c r="B147" s="285" t="s">
        <v>279</v>
      </c>
      <c r="C147" s="286"/>
      <c r="D147" s="287">
        <f>ROUND(AVERAGE(D134:D139),2)</f>
        <v>3.32</v>
      </c>
      <c r="E147" s="288">
        <f>ROUND(AVERAGE(E134:E139),2)</f>
        <v>3.52</v>
      </c>
      <c r="F147" s="312">
        <f>E147-D147</f>
        <v>0.20000000000000018</v>
      </c>
      <c r="G147" s="300">
        <f>ROUND(AVERAGE(G134:G139),2)</f>
        <v>2.57</v>
      </c>
      <c r="H147" s="288">
        <f>ROUND(AVERAGE(H134:H139),2)</f>
        <v>2.43</v>
      </c>
      <c r="I147" s="313">
        <f>H147-G147</f>
        <v>-0.13999999999999968</v>
      </c>
      <c r="J147" s="287" t="s">
        <v>27</v>
      </c>
      <c r="K147" s="288" t="s">
        <v>27</v>
      </c>
      <c r="L147" s="289" t="s">
        <v>27</v>
      </c>
      <c r="M147" s="22"/>
    </row>
    <row r="148" spans="2:13" ht="27" customHeight="1">
      <c r="B148" s="19"/>
      <c r="C148" s="20"/>
      <c r="D148" s="235"/>
      <c r="E148" s="235"/>
      <c r="F148" s="235"/>
      <c r="G148" s="235"/>
      <c r="H148" s="235"/>
      <c r="I148" s="235"/>
      <c r="J148" s="235"/>
      <c r="K148" s="235"/>
      <c r="L148" s="235"/>
      <c r="M148" s="235"/>
    </row>
    <row r="149" spans="2:13" ht="27" customHeight="1">
      <c r="B149" s="50" t="s">
        <v>283</v>
      </c>
      <c r="C149" s="226"/>
      <c r="D149" s="226"/>
      <c r="E149" s="226"/>
      <c r="F149" s="226"/>
      <c r="G149" s="226"/>
      <c r="H149" s="226"/>
      <c r="I149" s="226"/>
      <c r="J149" s="230"/>
      <c r="K149" s="230"/>
      <c r="L149" s="230"/>
      <c r="M149" s="226"/>
    </row>
    <row r="150" spans="2:13" ht="15.75" customHeight="1" thickBot="1">
      <c r="B150" s="581" t="s">
        <v>40</v>
      </c>
      <c r="C150" s="593" t="s">
        <v>276</v>
      </c>
      <c r="D150" s="277" t="s">
        <v>42</v>
      </c>
      <c r="E150" s="277"/>
      <c r="F150" s="277"/>
      <c r="G150" s="277" t="s">
        <v>43</v>
      </c>
      <c r="H150" s="277"/>
      <c r="I150" s="277"/>
      <c r="J150" s="277" t="s">
        <v>44</v>
      </c>
      <c r="K150" s="278"/>
      <c r="L150" s="279"/>
      <c r="M150" s="22"/>
    </row>
    <row r="151" spans="2:13" ht="45.75" customHeight="1">
      <c r="B151" s="582"/>
      <c r="C151" s="584"/>
      <c r="D151" s="271" t="s">
        <v>277</v>
      </c>
      <c r="E151" s="272" t="s">
        <v>254</v>
      </c>
      <c r="F151" s="273" t="s">
        <v>255</v>
      </c>
      <c r="G151" s="271" t="s">
        <v>277</v>
      </c>
      <c r="H151" s="272" t="s">
        <v>254</v>
      </c>
      <c r="I151" s="273" t="s">
        <v>255</v>
      </c>
      <c r="J151" s="271" t="s">
        <v>277</v>
      </c>
      <c r="K151" s="272" t="s">
        <v>254</v>
      </c>
      <c r="L151" s="273" t="s">
        <v>255</v>
      </c>
      <c r="M151" s="22"/>
    </row>
    <row r="152" spans="2:13" ht="15.75" customHeight="1">
      <c r="B152" s="69" t="s">
        <v>46</v>
      </c>
      <c r="C152" s="78" t="s">
        <v>47</v>
      </c>
      <c r="D152" s="301">
        <f>'表-２'!D554</f>
        <v>3.3</v>
      </c>
      <c r="E152" s="302">
        <f>'表-２'!E554</f>
        <v>3.4</v>
      </c>
      <c r="F152" s="295">
        <f aca="true" t="shared" si="18" ref="F152:F162">IF(OR(D152="―",E152="―"),"―",E152-D152)</f>
        <v>0.10000000000000009</v>
      </c>
      <c r="G152" s="301">
        <f>'表-２'!G554</f>
        <v>3</v>
      </c>
      <c r="H152" s="302">
        <f>'表-２'!H554</f>
        <v>2.5</v>
      </c>
      <c r="I152" s="295">
        <f aca="true" t="shared" si="19" ref="I152:I162">IF(OR(G152="―",H152="―"),"―",H152-G152)</f>
        <v>-0.5</v>
      </c>
      <c r="J152" s="301" t="s">
        <v>27</v>
      </c>
      <c r="K152" s="302" t="s">
        <v>27</v>
      </c>
      <c r="L152" s="295" t="s">
        <v>27</v>
      </c>
      <c r="M152" s="231"/>
    </row>
    <row r="153" spans="2:13" ht="15.75" customHeight="1">
      <c r="B153" s="69"/>
      <c r="C153" s="78" t="s">
        <v>48</v>
      </c>
      <c r="D153" s="301">
        <f>'表-２'!D555</f>
        <v>3.2</v>
      </c>
      <c r="E153" s="302">
        <f>'表-２'!E555</f>
        <v>3.4</v>
      </c>
      <c r="F153" s="295">
        <f t="shared" si="18"/>
        <v>0.19999999999999973</v>
      </c>
      <c r="G153" s="301">
        <f>'表-２'!G555</f>
        <v>2.6</v>
      </c>
      <c r="H153" s="302">
        <f>'表-２'!H555</f>
        <v>2.4</v>
      </c>
      <c r="I153" s="295">
        <f t="shared" si="19"/>
        <v>-0.20000000000000018</v>
      </c>
      <c r="J153" s="301" t="s">
        <v>27</v>
      </c>
      <c r="K153" s="302" t="s">
        <v>27</v>
      </c>
      <c r="L153" s="295" t="s">
        <v>27</v>
      </c>
      <c r="M153" s="231"/>
    </row>
    <row r="154" spans="2:13" ht="15.75" customHeight="1">
      <c r="B154" s="69"/>
      <c r="C154" s="78" t="s">
        <v>49</v>
      </c>
      <c r="D154" s="301">
        <f>'表-２'!D556</f>
        <v>3.3</v>
      </c>
      <c r="E154" s="302">
        <f>'表-２'!E556</f>
        <v>3.5</v>
      </c>
      <c r="F154" s="295">
        <f t="shared" si="18"/>
        <v>0.20000000000000018</v>
      </c>
      <c r="G154" s="301">
        <f>'表-２'!G556</f>
        <v>3</v>
      </c>
      <c r="H154" s="302">
        <f>'表-２'!H556</f>
        <v>2.6</v>
      </c>
      <c r="I154" s="295">
        <f t="shared" si="19"/>
        <v>-0.3999999999999999</v>
      </c>
      <c r="J154" s="301" t="s">
        <v>27</v>
      </c>
      <c r="K154" s="302" t="s">
        <v>27</v>
      </c>
      <c r="L154" s="295" t="s">
        <v>27</v>
      </c>
      <c r="M154" s="231"/>
    </row>
    <row r="155" spans="2:13" ht="15.75" customHeight="1">
      <c r="B155" s="69"/>
      <c r="C155" s="78" t="s">
        <v>50</v>
      </c>
      <c r="D155" s="301">
        <f>'表-２'!D557</f>
        <v>3.5</v>
      </c>
      <c r="E155" s="302">
        <f>'表-２'!E557</f>
        <v>3.5</v>
      </c>
      <c r="F155" s="295">
        <f t="shared" si="18"/>
        <v>0</v>
      </c>
      <c r="G155" s="301">
        <f>'表-２'!G557</f>
        <v>2.5</v>
      </c>
      <c r="H155" s="302">
        <f>'表-２'!H557</f>
        <v>2.4</v>
      </c>
      <c r="I155" s="295">
        <f t="shared" si="19"/>
        <v>-0.10000000000000009</v>
      </c>
      <c r="J155" s="301" t="s">
        <v>27</v>
      </c>
      <c r="K155" s="302" t="s">
        <v>27</v>
      </c>
      <c r="L155" s="295" t="s">
        <v>27</v>
      </c>
      <c r="M155" s="231"/>
    </row>
    <row r="156" spans="2:13" ht="15.75" customHeight="1">
      <c r="B156" s="69"/>
      <c r="C156" s="78" t="s">
        <v>51</v>
      </c>
      <c r="D156" s="301">
        <f>'表-２'!D558</f>
        <v>3.1</v>
      </c>
      <c r="E156" s="302">
        <f>'表-２'!E558</f>
        <v>3.2</v>
      </c>
      <c r="F156" s="295">
        <f t="shared" si="18"/>
        <v>0.10000000000000009</v>
      </c>
      <c r="G156" s="301">
        <f>'表-２'!G558</f>
        <v>2.6</v>
      </c>
      <c r="H156" s="302">
        <f>'表-２'!H558</f>
        <v>2.4</v>
      </c>
      <c r="I156" s="295">
        <f t="shared" si="19"/>
        <v>-0.20000000000000018</v>
      </c>
      <c r="J156" s="301" t="s">
        <v>27</v>
      </c>
      <c r="K156" s="302" t="s">
        <v>27</v>
      </c>
      <c r="L156" s="295" t="s">
        <v>27</v>
      </c>
      <c r="M156" s="231"/>
    </row>
    <row r="157" spans="2:13" ht="15.75" customHeight="1">
      <c r="B157" s="71"/>
      <c r="C157" s="82" t="s">
        <v>52</v>
      </c>
      <c r="D157" s="301">
        <f>'表-２'!D559</f>
        <v>3.3</v>
      </c>
      <c r="E157" s="302">
        <f>'表-２'!E559</f>
        <v>3.8</v>
      </c>
      <c r="F157" s="295">
        <f t="shared" si="18"/>
        <v>0.5</v>
      </c>
      <c r="G157" s="301">
        <f>'表-２'!G559</f>
        <v>2.8</v>
      </c>
      <c r="H157" s="302">
        <f>'表-２'!H559</f>
        <v>2.3</v>
      </c>
      <c r="I157" s="295">
        <f t="shared" si="19"/>
        <v>-0.5</v>
      </c>
      <c r="J157" s="303" t="s">
        <v>27</v>
      </c>
      <c r="K157" s="304" t="s">
        <v>27</v>
      </c>
      <c r="L157" s="305" t="s">
        <v>27</v>
      </c>
      <c r="M157" s="231"/>
    </row>
    <row r="158" spans="2:13" ht="15.75" customHeight="1">
      <c r="B158" s="69" t="s">
        <v>53</v>
      </c>
      <c r="C158" s="78" t="s">
        <v>188</v>
      </c>
      <c r="D158" s="306">
        <f>'表-２'!D560</f>
        <v>3.2</v>
      </c>
      <c r="E158" s="307">
        <f>'表-２'!E560</f>
        <v>3.1</v>
      </c>
      <c r="F158" s="296">
        <f t="shared" si="18"/>
        <v>-0.10000000000000009</v>
      </c>
      <c r="G158" s="306">
        <f>'表-２'!G560</f>
        <v>2.9</v>
      </c>
      <c r="H158" s="307">
        <f>'表-２'!H560</f>
        <v>2.8</v>
      </c>
      <c r="I158" s="296">
        <f t="shared" si="19"/>
        <v>-0.10000000000000009</v>
      </c>
      <c r="J158" s="306" t="s">
        <v>27</v>
      </c>
      <c r="K158" s="307" t="s">
        <v>27</v>
      </c>
      <c r="L158" s="296" t="s">
        <v>27</v>
      </c>
      <c r="M158" s="231"/>
    </row>
    <row r="159" spans="2:13" ht="15.75" customHeight="1">
      <c r="B159" s="69"/>
      <c r="C159" s="78" t="s">
        <v>54</v>
      </c>
      <c r="D159" s="301">
        <f>'表-２'!D561</f>
        <v>3.4</v>
      </c>
      <c r="E159" s="302">
        <f>'表-２'!E561</f>
        <v>3.3</v>
      </c>
      <c r="F159" s="295">
        <f t="shared" si="18"/>
        <v>-0.10000000000000009</v>
      </c>
      <c r="G159" s="301">
        <f>'表-２'!G561</f>
        <v>3.4</v>
      </c>
      <c r="H159" s="302">
        <f>'表-２'!H561</f>
        <v>2.9</v>
      </c>
      <c r="I159" s="295">
        <f t="shared" si="19"/>
        <v>-0.5</v>
      </c>
      <c r="J159" s="301" t="s">
        <v>27</v>
      </c>
      <c r="K159" s="302" t="s">
        <v>27</v>
      </c>
      <c r="L159" s="295" t="s">
        <v>27</v>
      </c>
      <c r="M159" s="231"/>
    </row>
    <row r="160" spans="2:13" ht="15.75" customHeight="1">
      <c r="B160" s="69"/>
      <c r="C160" s="78" t="s">
        <v>189</v>
      </c>
      <c r="D160" s="301">
        <f>'表-２'!D562</f>
        <v>3.1</v>
      </c>
      <c r="E160" s="302">
        <f>'表-２'!E562</f>
        <v>3.1</v>
      </c>
      <c r="F160" s="295">
        <f t="shared" si="18"/>
        <v>0</v>
      </c>
      <c r="G160" s="301">
        <f>'表-２'!G562</f>
        <v>2.9</v>
      </c>
      <c r="H160" s="302">
        <f>'表-２'!H562</f>
        <v>2.9</v>
      </c>
      <c r="I160" s="295">
        <f t="shared" si="19"/>
        <v>0</v>
      </c>
      <c r="J160" s="301" t="s">
        <v>27</v>
      </c>
      <c r="K160" s="302" t="s">
        <v>27</v>
      </c>
      <c r="L160" s="295" t="s">
        <v>27</v>
      </c>
      <c r="M160" s="231"/>
    </row>
    <row r="161" spans="2:13" ht="15.75" customHeight="1">
      <c r="B161" s="69"/>
      <c r="C161" s="78" t="s">
        <v>191</v>
      </c>
      <c r="D161" s="301">
        <f>'表-２'!D564</f>
        <v>3.4</v>
      </c>
      <c r="E161" s="302">
        <f>'表-２'!E564</f>
        <v>3.3</v>
      </c>
      <c r="F161" s="295">
        <f t="shared" si="18"/>
        <v>-0.10000000000000009</v>
      </c>
      <c r="G161" s="301">
        <f>'表-２'!G564</f>
        <v>2.6</v>
      </c>
      <c r="H161" s="302">
        <f>'表-２'!H564</f>
        <v>2.6</v>
      </c>
      <c r="I161" s="295">
        <f t="shared" si="19"/>
        <v>0</v>
      </c>
      <c r="J161" s="301" t="s">
        <v>27</v>
      </c>
      <c r="K161" s="302" t="s">
        <v>27</v>
      </c>
      <c r="L161" s="295" t="s">
        <v>27</v>
      </c>
      <c r="M161" s="231"/>
    </row>
    <row r="162" spans="2:13" ht="15.75" customHeight="1" thickBot="1">
      <c r="B162" s="85" t="s">
        <v>57</v>
      </c>
      <c r="C162" s="74" t="s">
        <v>58</v>
      </c>
      <c r="D162" s="308">
        <f>'表-２'!D569</f>
        <v>3.1</v>
      </c>
      <c r="E162" s="309">
        <f>'表-２'!E569</f>
        <v>3</v>
      </c>
      <c r="F162" s="294">
        <f t="shared" si="18"/>
        <v>-0.10000000000000009</v>
      </c>
      <c r="G162" s="308">
        <f>'表-２'!G569</f>
        <v>2.5</v>
      </c>
      <c r="H162" s="309">
        <f>'表-２'!H569</f>
        <v>2.4</v>
      </c>
      <c r="I162" s="294">
        <f t="shared" si="19"/>
        <v>-0.10000000000000009</v>
      </c>
      <c r="J162" s="308" t="s">
        <v>27</v>
      </c>
      <c r="K162" s="309" t="s">
        <v>27</v>
      </c>
      <c r="L162" s="294" t="s">
        <v>27</v>
      </c>
      <c r="M162" s="231"/>
    </row>
    <row r="163" spans="2:13" ht="15.75" customHeight="1" thickBot="1">
      <c r="B163" s="24"/>
      <c r="C163" s="24"/>
      <c r="D163" s="298"/>
      <c r="E163" s="298"/>
      <c r="F163" s="298"/>
      <c r="G163" s="298"/>
      <c r="H163" s="298"/>
      <c r="I163" s="298"/>
      <c r="J163" s="298"/>
      <c r="K163" s="298"/>
      <c r="L163" s="298"/>
      <c r="M163" s="22"/>
    </row>
    <row r="164" spans="2:13" ht="15.75" customHeight="1">
      <c r="B164" s="280" t="s">
        <v>278</v>
      </c>
      <c r="C164" s="281"/>
      <c r="D164" s="282">
        <f>ROUND(AVERAGE(D152:D162),2)</f>
        <v>3.26</v>
      </c>
      <c r="E164" s="283">
        <f>ROUND(AVERAGE(E152:E162),2)</f>
        <v>3.33</v>
      </c>
      <c r="F164" s="310">
        <f>E164-D164</f>
        <v>0.07000000000000028</v>
      </c>
      <c r="G164" s="299">
        <f>ROUND(AVERAGE(G152:G162),2)</f>
        <v>2.8</v>
      </c>
      <c r="H164" s="283">
        <f>ROUND(AVERAGE(H152:H162),2)</f>
        <v>2.56</v>
      </c>
      <c r="I164" s="311">
        <f>H164-G164</f>
        <v>-0.23999999999999977</v>
      </c>
      <c r="J164" s="282" t="s">
        <v>27</v>
      </c>
      <c r="K164" s="283" t="s">
        <v>27</v>
      </c>
      <c r="L164" s="284" t="s">
        <v>27</v>
      </c>
      <c r="M164" s="22"/>
    </row>
    <row r="165" spans="2:13" ht="15.75" customHeight="1" thickBot="1">
      <c r="B165" s="285" t="s">
        <v>279</v>
      </c>
      <c r="C165" s="286"/>
      <c r="D165" s="287">
        <f>ROUND(AVERAGE(D152:D157),2)</f>
        <v>3.28</v>
      </c>
      <c r="E165" s="288">
        <f>ROUND(AVERAGE(E152:E157),2)</f>
        <v>3.47</v>
      </c>
      <c r="F165" s="312">
        <f>E165-D165</f>
        <v>0.1900000000000004</v>
      </c>
      <c r="G165" s="300">
        <f>ROUND(AVERAGE(G152:G157),2)</f>
        <v>2.75</v>
      </c>
      <c r="H165" s="288">
        <f>ROUND(AVERAGE(H152:H157),2)</f>
        <v>2.43</v>
      </c>
      <c r="I165" s="313">
        <f>H165-G165</f>
        <v>-0.31999999999999984</v>
      </c>
      <c r="J165" s="287" t="s">
        <v>27</v>
      </c>
      <c r="K165" s="288" t="s">
        <v>27</v>
      </c>
      <c r="L165" s="289" t="s">
        <v>27</v>
      </c>
      <c r="M165" s="22"/>
    </row>
    <row r="166" spans="2:13" ht="27" customHeight="1">
      <c r="B166" s="19"/>
      <c r="C166" s="20"/>
      <c r="D166" s="235"/>
      <c r="E166" s="235"/>
      <c r="F166" s="235"/>
      <c r="G166" s="235"/>
      <c r="H166" s="235"/>
      <c r="I166" s="235"/>
      <c r="J166" s="235"/>
      <c r="K166" s="235"/>
      <c r="L166" s="235"/>
      <c r="M166" s="235"/>
    </row>
    <row r="167" spans="2:13" ht="27" customHeight="1">
      <c r="B167" s="50" t="s">
        <v>284</v>
      </c>
      <c r="C167" s="226"/>
      <c r="D167" s="226"/>
      <c r="E167" s="226"/>
      <c r="F167" s="226"/>
      <c r="G167" s="226"/>
      <c r="H167" s="226"/>
      <c r="I167" s="226"/>
      <c r="J167" s="230"/>
      <c r="K167" s="230"/>
      <c r="L167" s="230"/>
      <c r="M167" s="226"/>
    </row>
    <row r="168" spans="2:13" ht="15.75" customHeight="1" thickBot="1">
      <c r="B168" s="581" t="s">
        <v>40</v>
      </c>
      <c r="C168" s="593" t="s">
        <v>276</v>
      </c>
      <c r="D168" s="277" t="s">
        <v>42</v>
      </c>
      <c r="E168" s="277"/>
      <c r="F168" s="277"/>
      <c r="G168" s="277" t="s">
        <v>43</v>
      </c>
      <c r="H168" s="277"/>
      <c r="I168" s="277"/>
      <c r="J168" s="277" t="s">
        <v>44</v>
      </c>
      <c r="K168" s="278"/>
      <c r="L168" s="279"/>
      <c r="M168" s="22"/>
    </row>
    <row r="169" spans="2:13" ht="45.75" customHeight="1">
      <c r="B169" s="582"/>
      <c r="C169" s="584"/>
      <c r="D169" s="271" t="s">
        <v>277</v>
      </c>
      <c r="E169" s="272" t="s">
        <v>254</v>
      </c>
      <c r="F169" s="273" t="s">
        <v>255</v>
      </c>
      <c r="G169" s="271" t="s">
        <v>277</v>
      </c>
      <c r="H169" s="272" t="s">
        <v>254</v>
      </c>
      <c r="I169" s="273" t="s">
        <v>255</v>
      </c>
      <c r="J169" s="271" t="s">
        <v>277</v>
      </c>
      <c r="K169" s="272" t="s">
        <v>254</v>
      </c>
      <c r="L169" s="273" t="s">
        <v>255</v>
      </c>
      <c r="M169" s="22"/>
    </row>
    <row r="170" spans="2:13" ht="15.75" customHeight="1">
      <c r="B170" s="69" t="s">
        <v>46</v>
      </c>
      <c r="C170" s="78" t="s">
        <v>47</v>
      </c>
      <c r="D170" s="301">
        <f>'表-２'!D632</f>
        <v>3.6</v>
      </c>
      <c r="E170" s="302">
        <f>'表-２'!E632</f>
        <v>4.1</v>
      </c>
      <c r="F170" s="295">
        <f aca="true" t="shared" si="20" ref="F170:F180">IF(OR(D170="―",E170="―"),"―",E170-D170)</f>
        <v>0.49999999999999956</v>
      </c>
      <c r="G170" s="301">
        <f>'表-２'!G632</f>
        <v>3</v>
      </c>
      <c r="H170" s="302">
        <f>'表-２'!H632</f>
        <v>3.1</v>
      </c>
      <c r="I170" s="295">
        <f aca="true" t="shared" si="21" ref="I170:I180">IF(OR(G170="―",H170="―"),"―",H170-G170)</f>
        <v>0.10000000000000009</v>
      </c>
      <c r="J170" s="301">
        <f>'表-２'!J632</f>
        <v>2.3</v>
      </c>
      <c r="K170" s="302">
        <f>'表-２'!K632</f>
        <v>2</v>
      </c>
      <c r="L170" s="295">
        <f aca="true" t="shared" si="22" ref="L170:L180">IF(OR(J170="―",K170="―"),"―",K170-J170)</f>
        <v>-0.2999999999999998</v>
      </c>
      <c r="M170" s="231"/>
    </row>
    <row r="171" spans="2:13" ht="15.75" customHeight="1">
      <c r="B171" s="69"/>
      <c r="C171" s="78" t="s">
        <v>48</v>
      </c>
      <c r="D171" s="301">
        <f>'表-２'!D633</f>
        <v>3.4</v>
      </c>
      <c r="E171" s="302">
        <f>'表-２'!E633</f>
        <v>3.7</v>
      </c>
      <c r="F171" s="295">
        <f t="shared" si="20"/>
        <v>0.30000000000000027</v>
      </c>
      <c r="G171" s="301">
        <f>'表-２'!G633</f>
        <v>3.1</v>
      </c>
      <c r="H171" s="302">
        <f>'表-２'!H633</f>
        <v>3.6</v>
      </c>
      <c r="I171" s="295">
        <f t="shared" si="21"/>
        <v>0.5</v>
      </c>
      <c r="J171" s="301">
        <f>'表-２'!J633</f>
        <v>2</v>
      </c>
      <c r="K171" s="302">
        <f>'表-２'!K633</f>
        <v>2.3</v>
      </c>
      <c r="L171" s="295">
        <f t="shared" si="22"/>
        <v>0.2999999999999998</v>
      </c>
      <c r="M171" s="231"/>
    </row>
    <row r="172" spans="2:13" ht="15.75" customHeight="1">
      <c r="B172" s="69"/>
      <c r="C172" s="78" t="s">
        <v>49</v>
      </c>
      <c r="D172" s="301">
        <f>'表-２'!D634</f>
        <v>4.2</v>
      </c>
      <c r="E172" s="302">
        <f>'表-２'!E634</f>
        <v>3.7</v>
      </c>
      <c r="F172" s="295">
        <f t="shared" si="20"/>
        <v>-0.5</v>
      </c>
      <c r="G172" s="301">
        <f>'表-２'!G634</f>
        <v>3.3</v>
      </c>
      <c r="H172" s="302">
        <f>'表-２'!H634</f>
        <v>3.2</v>
      </c>
      <c r="I172" s="295">
        <f t="shared" si="21"/>
        <v>-0.09999999999999964</v>
      </c>
      <c r="J172" s="301">
        <f>'表-２'!J634</f>
        <v>2.1</v>
      </c>
      <c r="K172" s="302">
        <f>'表-２'!K634</f>
        <v>2.2</v>
      </c>
      <c r="L172" s="295">
        <f t="shared" si="22"/>
        <v>0.10000000000000009</v>
      </c>
      <c r="M172" s="231"/>
    </row>
    <row r="173" spans="2:13" ht="15.75" customHeight="1">
      <c r="B173" s="69"/>
      <c r="C173" s="78" t="s">
        <v>50</v>
      </c>
      <c r="D173" s="301">
        <f>'表-２'!D635</f>
        <v>4</v>
      </c>
      <c r="E173" s="302">
        <f>'表-２'!E635</f>
        <v>3.8</v>
      </c>
      <c r="F173" s="295">
        <f t="shared" si="20"/>
        <v>-0.20000000000000018</v>
      </c>
      <c r="G173" s="301">
        <f>'表-２'!G635</f>
        <v>3.4</v>
      </c>
      <c r="H173" s="302">
        <f>'表-２'!H635</f>
        <v>3.3</v>
      </c>
      <c r="I173" s="295">
        <f t="shared" si="21"/>
        <v>-0.10000000000000009</v>
      </c>
      <c r="J173" s="301">
        <f>'表-２'!J635</f>
        <v>2.8</v>
      </c>
      <c r="K173" s="302">
        <f>'表-２'!K635</f>
        <v>2.3</v>
      </c>
      <c r="L173" s="295">
        <f t="shared" si="22"/>
        <v>-0.5</v>
      </c>
      <c r="M173" s="231"/>
    </row>
    <row r="174" spans="2:13" ht="15.75" customHeight="1">
      <c r="B174" s="69"/>
      <c r="C174" s="78" t="s">
        <v>51</v>
      </c>
      <c r="D174" s="301">
        <f>'表-２'!D636</f>
        <v>4</v>
      </c>
      <c r="E174" s="302">
        <f>'表-２'!E636</f>
        <v>3.8</v>
      </c>
      <c r="F174" s="295">
        <f t="shared" si="20"/>
        <v>-0.20000000000000018</v>
      </c>
      <c r="G174" s="301">
        <f>'表-２'!G636</f>
        <v>3</v>
      </c>
      <c r="H174" s="302">
        <f>'表-２'!H636</f>
        <v>3</v>
      </c>
      <c r="I174" s="295">
        <f t="shared" si="21"/>
        <v>0</v>
      </c>
      <c r="J174" s="301">
        <f>'表-２'!J636</f>
        <v>2</v>
      </c>
      <c r="K174" s="302">
        <f>'表-２'!K636</f>
        <v>2.1</v>
      </c>
      <c r="L174" s="295">
        <f t="shared" si="22"/>
        <v>0.10000000000000009</v>
      </c>
      <c r="M174" s="231"/>
    </row>
    <row r="175" spans="2:13" ht="15.75" customHeight="1">
      <c r="B175" s="71"/>
      <c r="C175" s="82" t="s">
        <v>52</v>
      </c>
      <c r="D175" s="301">
        <f>'表-２'!D637</f>
        <v>3.5</v>
      </c>
      <c r="E175" s="302">
        <f>'表-２'!E637</f>
        <v>4.1</v>
      </c>
      <c r="F175" s="295">
        <f t="shared" si="20"/>
        <v>0.5999999999999996</v>
      </c>
      <c r="G175" s="301">
        <f>'表-２'!G637</f>
        <v>2.7</v>
      </c>
      <c r="H175" s="302">
        <f>'表-２'!H637</f>
        <v>2.5</v>
      </c>
      <c r="I175" s="295">
        <f t="shared" si="21"/>
        <v>-0.20000000000000018</v>
      </c>
      <c r="J175" s="303">
        <f>'表-２'!J637</f>
        <v>2</v>
      </c>
      <c r="K175" s="304">
        <f>'表-２'!K637</f>
        <v>2</v>
      </c>
      <c r="L175" s="305">
        <f t="shared" si="22"/>
        <v>0</v>
      </c>
      <c r="M175" s="231"/>
    </row>
    <row r="176" spans="2:13" ht="15.75" customHeight="1">
      <c r="B176" s="69" t="s">
        <v>53</v>
      </c>
      <c r="C176" s="78" t="s">
        <v>188</v>
      </c>
      <c r="D176" s="306">
        <f>'表-２'!D638</f>
        <v>3.9</v>
      </c>
      <c r="E176" s="307">
        <f>'表-２'!E638</f>
        <v>4</v>
      </c>
      <c r="F176" s="296">
        <f t="shared" si="20"/>
        <v>0.10000000000000009</v>
      </c>
      <c r="G176" s="306">
        <f>'表-２'!G638</f>
        <v>3</v>
      </c>
      <c r="H176" s="307">
        <f>'表-２'!H638</f>
        <v>3</v>
      </c>
      <c r="I176" s="296">
        <f t="shared" si="21"/>
        <v>0</v>
      </c>
      <c r="J176" s="306">
        <f>'表-２'!J638</f>
        <v>2</v>
      </c>
      <c r="K176" s="307">
        <f>'表-２'!K638</f>
        <v>2</v>
      </c>
      <c r="L176" s="296">
        <f t="shared" si="22"/>
        <v>0</v>
      </c>
      <c r="M176" s="231"/>
    </row>
    <row r="177" spans="2:13" ht="15.75" customHeight="1">
      <c r="B177" s="69"/>
      <c r="C177" s="78" t="s">
        <v>54</v>
      </c>
      <c r="D177" s="301">
        <f>'表-２'!D639</f>
        <v>3.6</v>
      </c>
      <c r="E177" s="302">
        <f>'表-２'!E639</f>
        <v>3.2</v>
      </c>
      <c r="F177" s="295">
        <f t="shared" si="20"/>
        <v>-0.3999999999999999</v>
      </c>
      <c r="G177" s="301">
        <f>'表-２'!G639</f>
        <v>3.1</v>
      </c>
      <c r="H177" s="302">
        <f>'表-２'!H639</f>
        <v>3.1</v>
      </c>
      <c r="I177" s="295">
        <f t="shared" si="21"/>
        <v>0</v>
      </c>
      <c r="J177" s="301">
        <f>'表-２'!J639</f>
        <v>2</v>
      </c>
      <c r="K177" s="302">
        <f>'表-２'!K639</f>
        <v>2</v>
      </c>
      <c r="L177" s="295">
        <f t="shared" si="22"/>
        <v>0</v>
      </c>
      <c r="M177" s="231"/>
    </row>
    <row r="178" spans="2:13" ht="15.75" customHeight="1">
      <c r="B178" s="69"/>
      <c r="C178" s="78" t="s">
        <v>189</v>
      </c>
      <c r="D178" s="301">
        <f>'表-２'!D640</f>
        <v>3.6</v>
      </c>
      <c r="E178" s="302">
        <f>'表-２'!E640</f>
        <v>3.7</v>
      </c>
      <c r="F178" s="295">
        <f t="shared" si="20"/>
        <v>0.10000000000000009</v>
      </c>
      <c r="G178" s="301">
        <f>'表-２'!G640</f>
        <v>3</v>
      </c>
      <c r="H178" s="302">
        <f>'表-２'!H640</f>
        <v>3</v>
      </c>
      <c r="I178" s="295">
        <f t="shared" si="21"/>
        <v>0</v>
      </c>
      <c r="J178" s="301">
        <f>'表-２'!J640</f>
        <v>2</v>
      </c>
      <c r="K178" s="302">
        <f>'表-２'!K640</f>
        <v>2</v>
      </c>
      <c r="L178" s="295">
        <f t="shared" si="22"/>
        <v>0</v>
      </c>
      <c r="M178" s="231"/>
    </row>
    <row r="179" spans="2:13" ht="15.75" customHeight="1">
      <c r="B179" s="69"/>
      <c r="C179" s="78" t="s">
        <v>191</v>
      </c>
      <c r="D179" s="301">
        <f>'表-２'!D642</f>
        <v>3.4</v>
      </c>
      <c r="E179" s="302">
        <f>'表-２'!E642</f>
        <v>3.5</v>
      </c>
      <c r="F179" s="295">
        <f t="shared" si="20"/>
        <v>0.10000000000000009</v>
      </c>
      <c r="G179" s="301">
        <f>'表-２'!G642</f>
        <v>2.7</v>
      </c>
      <c r="H179" s="302">
        <f>'表-２'!H642</f>
        <v>3</v>
      </c>
      <c r="I179" s="295">
        <f t="shared" si="21"/>
        <v>0.2999999999999998</v>
      </c>
      <c r="J179" s="301">
        <f>'表-２'!J642</f>
        <v>2</v>
      </c>
      <c r="K179" s="302">
        <f>'表-２'!K642</f>
        <v>2</v>
      </c>
      <c r="L179" s="295">
        <f t="shared" si="22"/>
        <v>0</v>
      </c>
      <c r="M179" s="231"/>
    </row>
    <row r="180" spans="2:13" ht="15.75" customHeight="1" thickBot="1">
      <c r="B180" s="85" t="s">
        <v>57</v>
      </c>
      <c r="C180" s="74" t="s">
        <v>58</v>
      </c>
      <c r="D180" s="308">
        <f>'表-２'!D647</f>
        <v>3.5</v>
      </c>
      <c r="E180" s="309">
        <f>'表-２'!E647</f>
        <v>3.5</v>
      </c>
      <c r="F180" s="294">
        <f t="shared" si="20"/>
        <v>0</v>
      </c>
      <c r="G180" s="308">
        <f>'表-２'!G647</f>
        <v>2.8</v>
      </c>
      <c r="H180" s="309">
        <f>'表-２'!H647</f>
        <v>2.7</v>
      </c>
      <c r="I180" s="294">
        <f t="shared" si="21"/>
        <v>-0.09999999999999964</v>
      </c>
      <c r="J180" s="308">
        <f>'表-２'!J647</f>
        <v>2</v>
      </c>
      <c r="K180" s="309">
        <f>'表-２'!K647</f>
        <v>2</v>
      </c>
      <c r="L180" s="294">
        <f t="shared" si="22"/>
        <v>0</v>
      </c>
      <c r="M180" s="231"/>
    </row>
    <row r="181" spans="2:13" ht="15.75" customHeight="1" thickBot="1">
      <c r="B181" s="24"/>
      <c r="C181" s="24"/>
      <c r="D181" s="298"/>
      <c r="E181" s="298"/>
      <c r="F181" s="298"/>
      <c r="G181" s="298"/>
      <c r="H181" s="298"/>
      <c r="I181" s="298"/>
      <c r="J181" s="298"/>
      <c r="K181" s="298"/>
      <c r="L181" s="298"/>
      <c r="M181" s="22"/>
    </row>
    <row r="182" spans="2:13" ht="15.75" customHeight="1">
      <c r="B182" s="280" t="s">
        <v>278</v>
      </c>
      <c r="C182" s="281"/>
      <c r="D182" s="282">
        <f>ROUND(AVERAGE(D170:D180),2)</f>
        <v>3.7</v>
      </c>
      <c r="E182" s="283">
        <f>ROUND(AVERAGE(E170:E180),2)</f>
        <v>3.74</v>
      </c>
      <c r="F182" s="310">
        <f>E182-D182</f>
        <v>0.040000000000000036</v>
      </c>
      <c r="G182" s="299">
        <f>ROUND(AVERAGE(G170:G180),2)</f>
        <v>3.01</v>
      </c>
      <c r="H182" s="283">
        <f>ROUND(AVERAGE(H170:H180),2)</f>
        <v>3.05</v>
      </c>
      <c r="I182" s="311">
        <f>H182-G182</f>
        <v>0.040000000000000036</v>
      </c>
      <c r="J182" s="282">
        <f>ROUND(AVERAGE(J170:J180),2)</f>
        <v>2.11</v>
      </c>
      <c r="K182" s="283">
        <f>ROUND(AVERAGE(K170:K180),2)</f>
        <v>2.08</v>
      </c>
      <c r="L182" s="284">
        <f>K182-J182</f>
        <v>-0.029999999999999805</v>
      </c>
      <c r="M182" s="22"/>
    </row>
    <row r="183" spans="2:13" ht="15.75" customHeight="1" thickBot="1">
      <c r="B183" s="285" t="s">
        <v>279</v>
      </c>
      <c r="C183" s="286"/>
      <c r="D183" s="287">
        <f>ROUND(AVERAGE(D170:D175),2)</f>
        <v>3.78</v>
      </c>
      <c r="E183" s="288">
        <f>ROUND(AVERAGE(E170:E175),2)</f>
        <v>3.87</v>
      </c>
      <c r="F183" s="312">
        <f>E183-D183</f>
        <v>0.0900000000000003</v>
      </c>
      <c r="G183" s="300">
        <f>ROUND(AVERAGE(G170:G175),2)</f>
        <v>3.08</v>
      </c>
      <c r="H183" s="288">
        <f>ROUND(AVERAGE(H170:H175),2)</f>
        <v>3.12</v>
      </c>
      <c r="I183" s="313">
        <f>H183-G183</f>
        <v>0.040000000000000036</v>
      </c>
      <c r="J183" s="287">
        <f>ROUND(AVERAGE(J170:J175),2)</f>
        <v>2.2</v>
      </c>
      <c r="K183" s="288">
        <f>ROUND(AVERAGE(K170:K175),2)</f>
        <v>2.15</v>
      </c>
      <c r="L183" s="289">
        <f>K183-J183</f>
        <v>-0.050000000000000266</v>
      </c>
      <c r="M183" s="22"/>
    </row>
    <row r="184" spans="2:13" ht="15.75" customHeight="1">
      <c r="B184" s="24"/>
      <c r="C184" s="24"/>
      <c r="D184" s="23"/>
      <c r="E184" s="23"/>
      <c r="F184" s="23"/>
      <c r="G184" s="23"/>
      <c r="H184" s="23"/>
      <c r="I184" s="23"/>
      <c r="J184" s="23"/>
      <c r="K184" s="23"/>
      <c r="L184" s="23"/>
      <c r="M184" s="22"/>
    </row>
    <row r="185" spans="2:13" s="212" customFormat="1" ht="13.5" customHeight="1">
      <c r="B185" s="290" t="s">
        <v>281</v>
      </c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7"/>
    </row>
    <row r="186" spans="2:13" s="212" customFormat="1" ht="13.5" customHeight="1">
      <c r="B186" s="234" t="s">
        <v>102</v>
      </c>
      <c r="C186" s="573" t="s">
        <v>204</v>
      </c>
      <c r="D186" s="570"/>
      <c r="E186" s="570"/>
      <c r="F186" s="570"/>
      <c r="G186" s="570"/>
      <c r="H186" s="570"/>
      <c r="I186" s="570"/>
      <c r="J186" s="570"/>
      <c r="K186" s="570"/>
      <c r="L186" s="570"/>
      <c r="M186" s="227"/>
    </row>
    <row r="187" spans="2:13" s="212" customFormat="1" ht="13.5" customHeight="1">
      <c r="B187" s="22"/>
      <c r="C187" s="574" t="s">
        <v>205</v>
      </c>
      <c r="D187" s="574"/>
      <c r="E187" s="574"/>
      <c r="F187" s="574"/>
      <c r="G187" s="574"/>
      <c r="H187" s="574"/>
      <c r="I187" s="574"/>
      <c r="J187" s="574"/>
      <c r="K187" s="574"/>
      <c r="L187" s="574"/>
      <c r="M187" s="227"/>
    </row>
    <row r="188" spans="2:13" s="212" customFormat="1" ht="13.5" customHeight="1">
      <c r="B188" s="234" t="s">
        <v>103</v>
      </c>
      <c r="C188" s="573" t="s">
        <v>206</v>
      </c>
      <c r="D188" s="573"/>
      <c r="E188" s="573"/>
      <c r="F188" s="573"/>
      <c r="G188" s="573"/>
      <c r="H188" s="573"/>
      <c r="I188" s="573"/>
      <c r="J188" s="573"/>
      <c r="K188" s="573"/>
      <c r="L188" s="573"/>
      <c r="M188" s="227"/>
    </row>
    <row r="189" spans="2:13" s="212" customFormat="1" ht="13.5" customHeight="1">
      <c r="B189" s="22"/>
      <c r="C189" s="574" t="s">
        <v>173</v>
      </c>
      <c r="D189" s="574"/>
      <c r="E189" s="574"/>
      <c r="F189" s="574"/>
      <c r="G189" s="574"/>
      <c r="H189" s="574"/>
      <c r="I189" s="574"/>
      <c r="J189" s="574"/>
      <c r="K189" s="574"/>
      <c r="L189" s="574"/>
      <c r="M189" s="227"/>
    </row>
    <row r="190" spans="2:13" s="212" customFormat="1" ht="13.5" customHeight="1">
      <c r="B190" s="234" t="s">
        <v>104</v>
      </c>
      <c r="C190" s="573" t="s">
        <v>207</v>
      </c>
      <c r="D190" s="573"/>
      <c r="E190" s="573"/>
      <c r="F190" s="573"/>
      <c r="G190" s="573"/>
      <c r="H190" s="573"/>
      <c r="I190" s="573"/>
      <c r="J190" s="573"/>
      <c r="K190" s="573"/>
      <c r="L190" s="573"/>
      <c r="M190" s="227"/>
    </row>
    <row r="191" spans="2:13" s="212" customFormat="1" ht="13.5" customHeight="1">
      <c r="B191" s="22"/>
      <c r="C191" s="574" t="s">
        <v>208</v>
      </c>
      <c r="D191" s="574"/>
      <c r="E191" s="574"/>
      <c r="F191" s="574"/>
      <c r="G191" s="574"/>
      <c r="H191" s="574"/>
      <c r="I191" s="574"/>
      <c r="J191" s="574"/>
      <c r="K191" s="574"/>
      <c r="L191" s="574"/>
      <c r="M191" s="227"/>
    </row>
    <row r="192" spans="2:13" ht="27" customHeight="1">
      <c r="B192" s="19"/>
      <c r="C192" s="20"/>
      <c r="D192" s="235"/>
      <c r="E192" s="235"/>
      <c r="F192" s="235"/>
      <c r="G192" s="235"/>
      <c r="H192" s="235"/>
      <c r="I192" s="235"/>
      <c r="J192" s="235"/>
      <c r="K192" s="235"/>
      <c r="L192" s="235"/>
      <c r="M192" s="235"/>
    </row>
    <row r="193" spans="2:13" ht="27" customHeight="1">
      <c r="B193" s="19"/>
      <c r="C193" s="20"/>
      <c r="D193" s="235"/>
      <c r="E193" s="235"/>
      <c r="F193" s="235"/>
      <c r="G193" s="235"/>
      <c r="H193" s="235"/>
      <c r="I193" s="235"/>
      <c r="J193" s="235"/>
      <c r="K193" s="235"/>
      <c r="L193" s="235"/>
      <c r="M193" s="235"/>
    </row>
    <row r="194" spans="2:13" ht="27" customHeight="1">
      <c r="B194" s="19"/>
      <c r="C194" s="20"/>
      <c r="D194" s="235"/>
      <c r="E194" s="235"/>
      <c r="F194" s="235"/>
      <c r="G194" s="235"/>
      <c r="H194" s="235"/>
      <c r="I194" s="235"/>
      <c r="J194" s="235"/>
      <c r="K194" s="235"/>
      <c r="L194" s="235"/>
      <c r="M194" s="90" t="s">
        <v>264</v>
      </c>
    </row>
    <row r="195" spans="2:13" ht="27" customHeight="1">
      <c r="B195" s="50" t="s">
        <v>285</v>
      </c>
      <c r="C195" s="226"/>
      <c r="D195" s="226"/>
      <c r="E195" s="226"/>
      <c r="F195" s="226"/>
      <c r="G195" s="226"/>
      <c r="H195" s="226"/>
      <c r="I195" s="226"/>
      <c r="J195" s="230"/>
      <c r="K195" s="230"/>
      <c r="L195" s="230"/>
      <c r="M195" s="226"/>
    </row>
    <row r="196" spans="2:13" ht="15.75" customHeight="1" thickBot="1">
      <c r="B196" s="581" t="s">
        <v>40</v>
      </c>
      <c r="C196" s="593" t="s">
        <v>276</v>
      </c>
      <c r="D196" s="277" t="s">
        <v>42</v>
      </c>
      <c r="E196" s="277"/>
      <c r="F196" s="277"/>
      <c r="G196" s="277" t="s">
        <v>43</v>
      </c>
      <c r="H196" s="277"/>
      <c r="I196" s="277"/>
      <c r="J196" s="277" t="s">
        <v>44</v>
      </c>
      <c r="K196" s="278"/>
      <c r="L196" s="279"/>
      <c r="M196" s="22"/>
    </row>
    <row r="197" spans="2:13" ht="45.75" customHeight="1">
      <c r="B197" s="582"/>
      <c r="C197" s="584"/>
      <c r="D197" s="271" t="s">
        <v>277</v>
      </c>
      <c r="E197" s="272" t="s">
        <v>254</v>
      </c>
      <c r="F197" s="273" t="s">
        <v>255</v>
      </c>
      <c r="G197" s="271" t="s">
        <v>277</v>
      </c>
      <c r="H197" s="272" t="s">
        <v>254</v>
      </c>
      <c r="I197" s="273" t="s">
        <v>255</v>
      </c>
      <c r="J197" s="271" t="s">
        <v>277</v>
      </c>
      <c r="K197" s="272" t="s">
        <v>254</v>
      </c>
      <c r="L197" s="273" t="s">
        <v>255</v>
      </c>
      <c r="M197" s="22"/>
    </row>
    <row r="198" spans="2:13" ht="15.75" customHeight="1">
      <c r="B198" s="69" t="s">
        <v>46</v>
      </c>
      <c r="C198" s="78" t="s">
        <v>47</v>
      </c>
      <c r="D198" s="301">
        <f>'表-２'!D710</f>
        <v>3.5</v>
      </c>
      <c r="E198" s="302">
        <f>'表-２'!E710</f>
        <v>4</v>
      </c>
      <c r="F198" s="295">
        <f aca="true" t="shared" si="23" ref="F198:F208">IF(OR(D198="―",E198="―"),"―",E198-D198)</f>
        <v>0.5</v>
      </c>
      <c r="G198" s="301">
        <f>'表-２'!G710</f>
        <v>2.8</v>
      </c>
      <c r="H198" s="302">
        <f>'表-２'!H710</f>
        <v>3.3</v>
      </c>
      <c r="I198" s="295">
        <f aca="true" t="shared" si="24" ref="I198:I208">IF(OR(G198="―",H198="―"),"―",H198-G198)</f>
        <v>0.5</v>
      </c>
      <c r="J198" s="301">
        <f>'表-２'!J710</f>
        <v>2</v>
      </c>
      <c r="K198" s="302">
        <f>'表-２'!K710</f>
        <v>2.3</v>
      </c>
      <c r="L198" s="295">
        <f aca="true" t="shared" si="25" ref="L198:L208">IF(OR(J198="―",K198="―"),"―",K198-J198)</f>
        <v>0.2999999999999998</v>
      </c>
      <c r="M198" s="231"/>
    </row>
    <row r="199" spans="2:13" ht="15.75" customHeight="1">
      <c r="B199" s="69"/>
      <c r="C199" s="78" t="s">
        <v>48</v>
      </c>
      <c r="D199" s="301">
        <f>'表-２'!D711</f>
        <v>3.3</v>
      </c>
      <c r="E199" s="302">
        <f>'表-２'!E711</f>
        <v>3.6</v>
      </c>
      <c r="F199" s="295">
        <f t="shared" si="23"/>
        <v>0.30000000000000027</v>
      </c>
      <c r="G199" s="301">
        <f>'表-２'!G711</f>
        <v>3.1</v>
      </c>
      <c r="H199" s="302">
        <f>'表-２'!H711</f>
        <v>3.4</v>
      </c>
      <c r="I199" s="295">
        <f t="shared" si="24"/>
        <v>0.2999999999999998</v>
      </c>
      <c r="J199" s="301">
        <f>'表-２'!J711</f>
        <v>2</v>
      </c>
      <c r="K199" s="302">
        <f>'表-２'!K711</f>
        <v>2</v>
      </c>
      <c r="L199" s="295">
        <f t="shared" si="25"/>
        <v>0</v>
      </c>
      <c r="M199" s="231"/>
    </row>
    <row r="200" spans="2:13" ht="15.75" customHeight="1">
      <c r="B200" s="69"/>
      <c r="C200" s="78" t="s">
        <v>49</v>
      </c>
      <c r="D200" s="301">
        <f>'表-２'!D712</f>
        <v>4.2</v>
      </c>
      <c r="E200" s="302">
        <f>'表-２'!E712</f>
        <v>3.7</v>
      </c>
      <c r="F200" s="295">
        <f t="shared" si="23"/>
        <v>-0.5</v>
      </c>
      <c r="G200" s="301">
        <f>'表-２'!G712</f>
        <v>3.6</v>
      </c>
      <c r="H200" s="302">
        <f>'表-２'!H712</f>
        <v>3.1</v>
      </c>
      <c r="I200" s="295">
        <f t="shared" si="24"/>
        <v>-0.5</v>
      </c>
      <c r="J200" s="301">
        <f>'表-２'!J712</f>
        <v>2</v>
      </c>
      <c r="K200" s="302">
        <f>'表-２'!K712</f>
        <v>2.3</v>
      </c>
      <c r="L200" s="295">
        <f t="shared" si="25"/>
        <v>0.2999999999999998</v>
      </c>
      <c r="M200" s="231"/>
    </row>
    <row r="201" spans="2:13" ht="15.75" customHeight="1">
      <c r="B201" s="69"/>
      <c r="C201" s="78" t="s">
        <v>50</v>
      </c>
      <c r="D201" s="301">
        <f>'表-２'!D713</f>
        <v>3.6</v>
      </c>
      <c r="E201" s="302">
        <f>'表-２'!E713</f>
        <v>3.3</v>
      </c>
      <c r="F201" s="295">
        <f t="shared" si="23"/>
        <v>-0.30000000000000027</v>
      </c>
      <c r="G201" s="301">
        <f>'表-２'!G713</f>
        <v>3.4</v>
      </c>
      <c r="H201" s="302">
        <f>'表-２'!H713</f>
        <v>3.3</v>
      </c>
      <c r="I201" s="295">
        <f t="shared" si="24"/>
        <v>-0.10000000000000009</v>
      </c>
      <c r="J201" s="301">
        <f>'表-２'!J713</f>
        <v>2.7</v>
      </c>
      <c r="K201" s="302">
        <f>'表-２'!K713</f>
        <v>2.5</v>
      </c>
      <c r="L201" s="295">
        <f t="shared" si="25"/>
        <v>-0.20000000000000018</v>
      </c>
      <c r="M201" s="231"/>
    </row>
    <row r="202" spans="2:13" ht="15.75" customHeight="1">
      <c r="B202" s="69"/>
      <c r="C202" s="78" t="s">
        <v>51</v>
      </c>
      <c r="D202" s="301">
        <f>'表-２'!D714</f>
        <v>3.9</v>
      </c>
      <c r="E202" s="302">
        <f>'表-２'!E714</f>
        <v>3.8</v>
      </c>
      <c r="F202" s="295">
        <f t="shared" si="23"/>
        <v>-0.10000000000000009</v>
      </c>
      <c r="G202" s="301">
        <f>'表-２'!G714</f>
        <v>3</v>
      </c>
      <c r="H202" s="302">
        <f>'表-２'!H714</f>
        <v>3.3</v>
      </c>
      <c r="I202" s="295">
        <f t="shared" si="24"/>
        <v>0.2999999999999998</v>
      </c>
      <c r="J202" s="301">
        <f>'表-２'!J714</f>
        <v>2</v>
      </c>
      <c r="K202" s="302">
        <f>'表-２'!K714</f>
        <v>2</v>
      </c>
      <c r="L202" s="295">
        <f t="shared" si="25"/>
        <v>0</v>
      </c>
      <c r="M202" s="231"/>
    </row>
    <row r="203" spans="2:13" ht="15.75" customHeight="1">
      <c r="B203" s="71"/>
      <c r="C203" s="82" t="s">
        <v>52</v>
      </c>
      <c r="D203" s="301">
        <f>'表-２'!D715</f>
        <v>3.5</v>
      </c>
      <c r="E203" s="302">
        <f>'表-２'!E715</f>
        <v>3.8</v>
      </c>
      <c r="F203" s="295">
        <f t="shared" si="23"/>
        <v>0.2999999999999998</v>
      </c>
      <c r="G203" s="301">
        <f>'表-２'!G715</f>
        <v>2.6</v>
      </c>
      <c r="H203" s="302">
        <f>'表-２'!H715</f>
        <v>2.2</v>
      </c>
      <c r="I203" s="295">
        <f t="shared" si="24"/>
        <v>-0.3999999999999999</v>
      </c>
      <c r="J203" s="303">
        <f>'表-２'!J715</f>
        <v>2</v>
      </c>
      <c r="K203" s="304">
        <f>'表-２'!K715</f>
        <v>2</v>
      </c>
      <c r="L203" s="305">
        <f t="shared" si="25"/>
        <v>0</v>
      </c>
      <c r="M203" s="231"/>
    </row>
    <row r="204" spans="2:13" ht="15.75" customHeight="1">
      <c r="B204" s="69" t="s">
        <v>53</v>
      </c>
      <c r="C204" s="78" t="s">
        <v>188</v>
      </c>
      <c r="D204" s="306">
        <f>'表-２'!D716</f>
        <v>3.8</v>
      </c>
      <c r="E204" s="307">
        <f>'表-２'!E716</f>
        <v>4</v>
      </c>
      <c r="F204" s="296">
        <f t="shared" si="23"/>
        <v>0.20000000000000018</v>
      </c>
      <c r="G204" s="306">
        <f>'表-２'!G716</f>
        <v>3.2</v>
      </c>
      <c r="H204" s="307">
        <f>'表-２'!H716</f>
        <v>3.2</v>
      </c>
      <c r="I204" s="296">
        <f t="shared" si="24"/>
        <v>0</v>
      </c>
      <c r="J204" s="306">
        <f>'表-２'!J716</f>
        <v>2</v>
      </c>
      <c r="K204" s="307">
        <f>'表-２'!K716</f>
        <v>2</v>
      </c>
      <c r="L204" s="296">
        <f t="shared" si="25"/>
        <v>0</v>
      </c>
      <c r="M204" s="231"/>
    </row>
    <row r="205" spans="2:13" ht="15.75" customHeight="1">
      <c r="B205" s="69"/>
      <c r="C205" s="78" t="s">
        <v>54</v>
      </c>
      <c r="D205" s="301">
        <f>'表-２'!D717</f>
        <v>3.5</v>
      </c>
      <c r="E205" s="302">
        <f>'表-２'!E717</f>
        <v>3.3</v>
      </c>
      <c r="F205" s="295">
        <f t="shared" si="23"/>
        <v>-0.20000000000000018</v>
      </c>
      <c r="G205" s="301">
        <f>'表-２'!G717</f>
        <v>3</v>
      </c>
      <c r="H205" s="302">
        <f>'表-２'!H717</f>
        <v>3.1</v>
      </c>
      <c r="I205" s="295">
        <f t="shared" si="24"/>
        <v>0.10000000000000009</v>
      </c>
      <c r="J205" s="301">
        <f>'表-２'!J717</f>
        <v>2</v>
      </c>
      <c r="K205" s="302">
        <f>'表-２'!K717</f>
        <v>2</v>
      </c>
      <c r="L205" s="295">
        <f t="shared" si="25"/>
        <v>0</v>
      </c>
      <c r="M205" s="231"/>
    </row>
    <row r="206" spans="2:13" ht="15.75" customHeight="1">
      <c r="B206" s="69"/>
      <c r="C206" s="78" t="s">
        <v>189</v>
      </c>
      <c r="D206" s="301">
        <f>'表-２'!D718</f>
        <v>3.7</v>
      </c>
      <c r="E206" s="302">
        <f>'表-２'!E718</f>
        <v>3.8</v>
      </c>
      <c r="F206" s="295">
        <f t="shared" si="23"/>
        <v>0.09999999999999964</v>
      </c>
      <c r="G206" s="301">
        <f>'表-２'!G718</f>
        <v>3</v>
      </c>
      <c r="H206" s="302">
        <f>'表-２'!H718</f>
        <v>3</v>
      </c>
      <c r="I206" s="295">
        <f t="shared" si="24"/>
        <v>0</v>
      </c>
      <c r="J206" s="301">
        <f>'表-２'!J718</f>
        <v>2</v>
      </c>
      <c r="K206" s="302">
        <f>'表-２'!K718</f>
        <v>2</v>
      </c>
      <c r="L206" s="295">
        <f t="shared" si="25"/>
        <v>0</v>
      </c>
      <c r="M206" s="231"/>
    </row>
    <row r="207" spans="2:13" ht="15.75" customHeight="1">
      <c r="B207" s="69"/>
      <c r="C207" s="78" t="s">
        <v>191</v>
      </c>
      <c r="D207" s="301">
        <f>'表-２'!D720</f>
        <v>3.7</v>
      </c>
      <c r="E207" s="302">
        <f>'表-２'!E720</f>
        <v>3.3</v>
      </c>
      <c r="F207" s="295">
        <f t="shared" si="23"/>
        <v>-0.40000000000000036</v>
      </c>
      <c r="G207" s="301">
        <f>'表-２'!G720</f>
        <v>2.7</v>
      </c>
      <c r="H207" s="302">
        <f>'表-２'!H720</f>
        <v>3</v>
      </c>
      <c r="I207" s="295">
        <f t="shared" si="24"/>
        <v>0.2999999999999998</v>
      </c>
      <c r="J207" s="301">
        <f>'表-２'!J720</f>
        <v>2</v>
      </c>
      <c r="K207" s="302">
        <f>'表-２'!K720</f>
        <v>2</v>
      </c>
      <c r="L207" s="295">
        <f t="shared" si="25"/>
        <v>0</v>
      </c>
      <c r="M207" s="231"/>
    </row>
    <row r="208" spans="2:13" ht="15.75" customHeight="1" thickBot="1">
      <c r="B208" s="85" t="s">
        <v>57</v>
      </c>
      <c r="C208" s="74" t="s">
        <v>58</v>
      </c>
      <c r="D208" s="308">
        <f>'表-２'!D725</f>
        <v>3.4</v>
      </c>
      <c r="E208" s="309">
        <f>'表-２'!E725</f>
        <v>3.5</v>
      </c>
      <c r="F208" s="294">
        <f t="shared" si="23"/>
        <v>0.10000000000000009</v>
      </c>
      <c r="G208" s="308">
        <f>'表-２'!G725</f>
        <v>3</v>
      </c>
      <c r="H208" s="309">
        <f>'表-２'!H725</f>
        <v>2.9</v>
      </c>
      <c r="I208" s="294">
        <f t="shared" si="24"/>
        <v>-0.10000000000000009</v>
      </c>
      <c r="J208" s="308">
        <f>'表-２'!J725</f>
        <v>2.3</v>
      </c>
      <c r="K208" s="309">
        <f>'表-２'!K725</f>
        <v>2.1</v>
      </c>
      <c r="L208" s="294">
        <f t="shared" si="25"/>
        <v>-0.19999999999999973</v>
      </c>
      <c r="M208" s="231"/>
    </row>
    <row r="209" spans="2:13" ht="15.75" customHeight="1" thickBot="1">
      <c r="B209" s="24"/>
      <c r="C209" s="24"/>
      <c r="D209" s="298"/>
      <c r="E209" s="298"/>
      <c r="F209" s="298"/>
      <c r="G209" s="298"/>
      <c r="H209" s="298"/>
      <c r="I209" s="298"/>
      <c r="J209" s="298"/>
      <c r="K209" s="298"/>
      <c r="L209" s="298"/>
      <c r="M209" s="22"/>
    </row>
    <row r="210" spans="2:13" ht="15.75" customHeight="1">
      <c r="B210" s="280" t="s">
        <v>278</v>
      </c>
      <c r="C210" s="281"/>
      <c r="D210" s="282">
        <f>ROUND(AVERAGE(D198:D208),2)</f>
        <v>3.65</v>
      </c>
      <c r="E210" s="283">
        <f>ROUND(AVERAGE(E198:E208),2)</f>
        <v>3.65</v>
      </c>
      <c r="F210" s="310">
        <f>E210-D210</f>
        <v>0</v>
      </c>
      <c r="G210" s="299">
        <f>ROUND(AVERAGE(G198:G208),2)</f>
        <v>3.04</v>
      </c>
      <c r="H210" s="283">
        <f>ROUND(AVERAGE(H198:H208),2)</f>
        <v>3.07</v>
      </c>
      <c r="I210" s="311">
        <f>H210-G210</f>
        <v>0.029999999999999805</v>
      </c>
      <c r="J210" s="282">
        <f>ROUND(AVERAGE(J198:J208),2)</f>
        <v>2.09</v>
      </c>
      <c r="K210" s="283">
        <f>ROUND(AVERAGE(K198:K208),2)</f>
        <v>2.11</v>
      </c>
      <c r="L210" s="284">
        <f>K210-J210</f>
        <v>0.020000000000000018</v>
      </c>
      <c r="M210" s="22"/>
    </row>
    <row r="211" spans="2:13" ht="15.75" customHeight="1" thickBot="1">
      <c r="B211" s="285" t="s">
        <v>279</v>
      </c>
      <c r="C211" s="286"/>
      <c r="D211" s="287">
        <f>ROUND(AVERAGE(D198:D203),2)</f>
        <v>3.67</v>
      </c>
      <c r="E211" s="288">
        <f>ROUND(AVERAGE(E198:E203),2)</f>
        <v>3.7</v>
      </c>
      <c r="F211" s="312">
        <f>E211-D211</f>
        <v>0.03000000000000025</v>
      </c>
      <c r="G211" s="300">
        <f>ROUND(AVERAGE(G198:G203),2)</f>
        <v>3.08</v>
      </c>
      <c r="H211" s="288">
        <f>ROUND(AVERAGE(H198:H203),2)</f>
        <v>3.1</v>
      </c>
      <c r="I211" s="313">
        <f>H211-G211</f>
        <v>0.020000000000000018</v>
      </c>
      <c r="J211" s="287">
        <f>ROUND(AVERAGE(J198:J203),2)</f>
        <v>2.12</v>
      </c>
      <c r="K211" s="288">
        <f>ROUND(AVERAGE(K198:K203),2)</f>
        <v>2.18</v>
      </c>
      <c r="L211" s="289">
        <f>K211-J211</f>
        <v>0.06000000000000005</v>
      </c>
      <c r="M211" s="22"/>
    </row>
    <row r="212" spans="2:13" ht="27" customHeight="1">
      <c r="B212" s="19"/>
      <c r="C212" s="20"/>
      <c r="D212" s="235"/>
      <c r="E212" s="235"/>
      <c r="F212" s="235"/>
      <c r="G212" s="235"/>
      <c r="H212" s="235"/>
      <c r="I212" s="235"/>
      <c r="J212" s="235"/>
      <c r="K212" s="235"/>
      <c r="L212" s="235"/>
      <c r="M212" s="235"/>
    </row>
    <row r="213" spans="2:13" ht="27" customHeight="1">
      <c r="B213" s="50" t="s">
        <v>286</v>
      </c>
      <c r="C213" s="226"/>
      <c r="D213" s="226"/>
      <c r="E213" s="226"/>
      <c r="F213" s="226"/>
      <c r="G213" s="226"/>
      <c r="H213" s="226"/>
      <c r="I213" s="226"/>
      <c r="J213" s="230"/>
      <c r="K213" s="230"/>
      <c r="L213" s="230"/>
      <c r="M213" s="226"/>
    </row>
    <row r="214" spans="2:13" ht="15.75" customHeight="1" thickBot="1">
      <c r="B214" s="581" t="s">
        <v>40</v>
      </c>
      <c r="C214" s="593" t="s">
        <v>276</v>
      </c>
      <c r="D214" s="277" t="s">
        <v>42</v>
      </c>
      <c r="E214" s="277"/>
      <c r="F214" s="277"/>
      <c r="G214" s="277" t="s">
        <v>43</v>
      </c>
      <c r="H214" s="277"/>
      <c r="I214" s="277"/>
      <c r="J214" s="277" t="s">
        <v>44</v>
      </c>
      <c r="K214" s="278"/>
      <c r="L214" s="279"/>
      <c r="M214" s="22"/>
    </row>
    <row r="215" spans="2:13" ht="45.75" customHeight="1">
      <c r="B215" s="582"/>
      <c r="C215" s="584"/>
      <c r="D215" s="271" t="s">
        <v>277</v>
      </c>
      <c r="E215" s="272" t="s">
        <v>254</v>
      </c>
      <c r="F215" s="273" t="s">
        <v>255</v>
      </c>
      <c r="G215" s="271" t="s">
        <v>277</v>
      </c>
      <c r="H215" s="272" t="s">
        <v>254</v>
      </c>
      <c r="I215" s="273" t="s">
        <v>255</v>
      </c>
      <c r="J215" s="271" t="s">
        <v>277</v>
      </c>
      <c r="K215" s="272" t="s">
        <v>254</v>
      </c>
      <c r="L215" s="273" t="s">
        <v>255</v>
      </c>
      <c r="M215" s="22"/>
    </row>
    <row r="216" spans="2:13" ht="15.75" customHeight="1">
      <c r="B216" s="69" t="s">
        <v>46</v>
      </c>
      <c r="C216" s="78" t="s">
        <v>47</v>
      </c>
      <c r="D216" s="301">
        <f>'表-２'!D788</f>
        <v>3.3</v>
      </c>
      <c r="E216" s="302">
        <f>'表-２'!E788</f>
        <v>3.5</v>
      </c>
      <c r="F216" s="295">
        <f aca="true" t="shared" si="26" ref="F216:F226">IF(OR(D216="―",E216="―"),"―",E216-D216)</f>
        <v>0.20000000000000018</v>
      </c>
      <c r="G216" s="301">
        <f>'表-２'!G788</f>
        <v>3.3</v>
      </c>
      <c r="H216" s="302">
        <f>'表-２'!H788</f>
        <v>3</v>
      </c>
      <c r="I216" s="295">
        <f aca="true" t="shared" si="27" ref="I216:I226">IF(OR(G216="―",H216="―"),"―",H216-G216)</f>
        <v>-0.2999999999999998</v>
      </c>
      <c r="J216" s="301">
        <f>'表-２'!J788</f>
        <v>2.5</v>
      </c>
      <c r="K216" s="302">
        <f>'表-２'!K788</f>
        <v>2.4</v>
      </c>
      <c r="L216" s="295">
        <f aca="true" t="shared" si="28" ref="L216:L226">IF(OR(J216="―",K216="―"),"―",K216-J216)</f>
        <v>-0.10000000000000009</v>
      </c>
      <c r="M216" s="231"/>
    </row>
    <row r="217" spans="2:13" ht="15.75" customHeight="1">
      <c r="B217" s="69"/>
      <c r="C217" s="78" t="s">
        <v>48</v>
      </c>
      <c r="D217" s="301">
        <f>'表-２'!D789</f>
        <v>3.3</v>
      </c>
      <c r="E217" s="302">
        <f>'表-２'!E789</f>
        <v>3.2</v>
      </c>
      <c r="F217" s="295">
        <f t="shared" si="26"/>
        <v>-0.09999999999999964</v>
      </c>
      <c r="G217" s="301">
        <f>'表-２'!G789</f>
        <v>2.9</v>
      </c>
      <c r="H217" s="302">
        <f>'表-２'!H789</f>
        <v>2.8</v>
      </c>
      <c r="I217" s="295">
        <f t="shared" si="27"/>
        <v>-0.10000000000000009</v>
      </c>
      <c r="J217" s="301">
        <f>'表-２'!J789</f>
        <v>2</v>
      </c>
      <c r="K217" s="302">
        <f>'表-２'!K789</f>
        <v>2.4</v>
      </c>
      <c r="L217" s="295">
        <f t="shared" si="28"/>
        <v>0.3999999999999999</v>
      </c>
      <c r="M217" s="231"/>
    </row>
    <row r="218" spans="2:13" ht="15.75" customHeight="1">
      <c r="B218" s="69"/>
      <c r="C218" s="78" t="s">
        <v>49</v>
      </c>
      <c r="D218" s="301">
        <f>'表-２'!D790</f>
        <v>3</v>
      </c>
      <c r="E218" s="302">
        <f>'表-２'!E790</f>
        <v>2.9</v>
      </c>
      <c r="F218" s="295">
        <f t="shared" si="26"/>
        <v>-0.10000000000000009</v>
      </c>
      <c r="G218" s="301">
        <f>'表-２'!G790</f>
        <v>2.8</v>
      </c>
      <c r="H218" s="302">
        <f>'表-２'!H790</f>
        <v>2.9</v>
      </c>
      <c r="I218" s="295">
        <f t="shared" si="27"/>
        <v>0.10000000000000009</v>
      </c>
      <c r="J218" s="301">
        <f>'表-２'!J790</f>
        <v>2.5</v>
      </c>
      <c r="K218" s="302">
        <f>'表-２'!K790</f>
        <v>2</v>
      </c>
      <c r="L218" s="295">
        <f t="shared" si="28"/>
        <v>-0.5</v>
      </c>
      <c r="M218" s="231"/>
    </row>
    <row r="219" spans="2:13" ht="15.75" customHeight="1">
      <c r="B219" s="69"/>
      <c r="C219" s="78" t="s">
        <v>50</v>
      </c>
      <c r="D219" s="301">
        <f>'表-２'!D791</f>
        <v>3.4</v>
      </c>
      <c r="E219" s="302">
        <f>'表-２'!E791</f>
        <v>3</v>
      </c>
      <c r="F219" s="295">
        <f t="shared" si="26"/>
        <v>-0.3999999999999999</v>
      </c>
      <c r="G219" s="301">
        <f>'表-２'!G791</f>
        <v>3.3</v>
      </c>
      <c r="H219" s="302">
        <f>'表-２'!H791</f>
        <v>3</v>
      </c>
      <c r="I219" s="295">
        <f t="shared" si="27"/>
        <v>-0.2999999999999998</v>
      </c>
      <c r="J219" s="301">
        <f>'表-２'!J791</f>
        <v>2.3</v>
      </c>
      <c r="K219" s="302">
        <f>'表-２'!K791</f>
        <v>2</v>
      </c>
      <c r="L219" s="295">
        <f t="shared" si="28"/>
        <v>-0.2999999999999998</v>
      </c>
      <c r="M219" s="231"/>
    </row>
    <row r="220" spans="2:13" ht="15.75" customHeight="1">
      <c r="B220" s="69"/>
      <c r="C220" s="78" t="s">
        <v>51</v>
      </c>
      <c r="D220" s="301">
        <f>'表-２'!D792</f>
        <v>3</v>
      </c>
      <c r="E220" s="302">
        <f>'表-２'!E792</f>
        <v>3</v>
      </c>
      <c r="F220" s="295">
        <f t="shared" si="26"/>
        <v>0</v>
      </c>
      <c r="G220" s="301">
        <f>'表-２'!G792</f>
        <v>3</v>
      </c>
      <c r="H220" s="302">
        <f>'表-２'!H792</f>
        <v>3</v>
      </c>
      <c r="I220" s="295">
        <f t="shared" si="27"/>
        <v>0</v>
      </c>
      <c r="J220" s="301">
        <f>'表-２'!J792</f>
        <v>2</v>
      </c>
      <c r="K220" s="302">
        <f>'表-２'!K792</f>
        <v>2</v>
      </c>
      <c r="L220" s="295">
        <f t="shared" si="28"/>
        <v>0</v>
      </c>
      <c r="M220" s="231"/>
    </row>
    <row r="221" spans="2:13" ht="15.75" customHeight="1">
      <c r="B221" s="71"/>
      <c r="C221" s="82" t="s">
        <v>52</v>
      </c>
      <c r="D221" s="301">
        <f>'表-２'!D793</f>
        <v>3.2</v>
      </c>
      <c r="E221" s="302">
        <f>'表-２'!E793</f>
        <v>3.2</v>
      </c>
      <c r="F221" s="295">
        <f t="shared" si="26"/>
        <v>0</v>
      </c>
      <c r="G221" s="301">
        <f>'表-２'!G793</f>
        <v>2.6</v>
      </c>
      <c r="H221" s="302">
        <f>'表-２'!H793</f>
        <v>2.5</v>
      </c>
      <c r="I221" s="295">
        <f t="shared" si="27"/>
        <v>-0.10000000000000009</v>
      </c>
      <c r="J221" s="303">
        <f>'表-２'!J793</f>
        <v>2</v>
      </c>
      <c r="K221" s="304">
        <f>'表-２'!K793</f>
        <v>2</v>
      </c>
      <c r="L221" s="305">
        <f t="shared" si="28"/>
        <v>0</v>
      </c>
      <c r="M221" s="231"/>
    </row>
    <row r="222" spans="2:13" ht="15.75" customHeight="1">
      <c r="B222" s="69" t="s">
        <v>53</v>
      </c>
      <c r="C222" s="78" t="s">
        <v>188</v>
      </c>
      <c r="D222" s="306">
        <f>'表-２'!D794</f>
        <v>3.7</v>
      </c>
      <c r="E222" s="307">
        <f>'表-２'!E794</f>
        <v>3.8</v>
      </c>
      <c r="F222" s="296">
        <f t="shared" si="26"/>
        <v>0.09999999999999964</v>
      </c>
      <c r="G222" s="306">
        <f>'表-２'!G794</f>
        <v>3.3</v>
      </c>
      <c r="H222" s="307">
        <f>'表-２'!H794</f>
        <v>3.2</v>
      </c>
      <c r="I222" s="296">
        <f t="shared" si="27"/>
        <v>-0.09999999999999964</v>
      </c>
      <c r="J222" s="306">
        <f>'表-２'!J794</f>
        <v>2</v>
      </c>
      <c r="K222" s="307">
        <f>'表-２'!K794</f>
        <v>2.5</v>
      </c>
      <c r="L222" s="296">
        <f t="shared" si="28"/>
        <v>0.5</v>
      </c>
      <c r="M222" s="231"/>
    </row>
    <row r="223" spans="2:13" ht="15.75" customHeight="1">
      <c r="B223" s="69"/>
      <c r="C223" s="78" t="s">
        <v>54</v>
      </c>
      <c r="D223" s="301">
        <f>'表-２'!D795</f>
        <v>3.3</v>
      </c>
      <c r="E223" s="302">
        <f>'表-２'!E795</f>
        <v>3.2</v>
      </c>
      <c r="F223" s="295">
        <f t="shared" si="26"/>
        <v>-0.09999999999999964</v>
      </c>
      <c r="G223" s="301">
        <f>'表-２'!G795</f>
        <v>3</v>
      </c>
      <c r="H223" s="302">
        <f>'表-２'!H795</f>
        <v>3.2</v>
      </c>
      <c r="I223" s="295">
        <f t="shared" si="27"/>
        <v>0.20000000000000018</v>
      </c>
      <c r="J223" s="301">
        <f>'表-２'!J795</f>
        <v>2</v>
      </c>
      <c r="K223" s="302">
        <f>'表-２'!K795</f>
        <v>2</v>
      </c>
      <c r="L223" s="295">
        <f t="shared" si="28"/>
        <v>0</v>
      </c>
      <c r="M223" s="231"/>
    </row>
    <row r="224" spans="2:13" ht="15.75" customHeight="1">
      <c r="B224" s="69"/>
      <c r="C224" s="78" t="s">
        <v>189</v>
      </c>
      <c r="D224" s="301">
        <f>'表-２'!D796</f>
        <v>3.2</v>
      </c>
      <c r="E224" s="302">
        <f>'表-２'!E796</f>
        <v>3.1</v>
      </c>
      <c r="F224" s="295">
        <f t="shared" si="26"/>
        <v>-0.10000000000000009</v>
      </c>
      <c r="G224" s="301">
        <f>'表-２'!G796</f>
        <v>3</v>
      </c>
      <c r="H224" s="302">
        <f>'表-２'!H796</f>
        <v>3</v>
      </c>
      <c r="I224" s="295">
        <f t="shared" si="27"/>
        <v>0</v>
      </c>
      <c r="J224" s="301">
        <f>'表-２'!J796</f>
        <v>2</v>
      </c>
      <c r="K224" s="302">
        <f>'表-２'!K796</f>
        <v>2</v>
      </c>
      <c r="L224" s="295">
        <f t="shared" si="28"/>
        <v>0</v>
      </c>
      <c r="M224" s="231"/>
    </row>
    <row r="225" spans="2:13" ht="15.75" customHeight="1">
      <c r="B225" s="69"/>
      <c r="C225" s="78" t="s">
        <v>191</v>
      </c>
      <c r="D225" s="301">
        <f>'表-２'!D798</f>
        <v>3</v>
      </c>
      <c r="E225" s="302">
        <f>'表-２'!E798</f>
        <v>3</v>
      </c>
      <c r="F225" s="295">
        <f t="shared" si="26"/>
        <v>0</v>
      </c>
      <c r="G225" s="301">
        <f>'表-２'!G798</f>
        <v>2</v>
      </c>
      <c r="H225" s="302">
        <f>'表-２'!H798</f>
        <v>3</v>
      </c>
      <c r="I225" s="295">
        <f t="shared" si="27"/>
        <v>1</v>
      </c>
      <c r="J225" s="301">
        <f>'表-２'!J798</f>
        <v>2</v>
      </c>
      <c r="K225" s="302">
        <f>'表-２'!K798</f>
        <v>2</v>
      </c>
      <c r="L225" s="295">
        <f t="shared" si="28"/>
        <v>0</v>
      </c>
      <c r="M225" s="231"/>
    </row>
    <row r="226" spans="2:13" ht="15.75" customHeight="1" thickBot="1">
      <c r="B226" s="85" t="s">
        <v>57</v>
      </c>
      <c r="C226" s="74" t="s">
        <v>58</v>
      </c>
      <c r="D226" s="308">
        <f>'表-２'!D803</f>
        <v>3.2</v>
      </c>
      <c r="E226" s="309">
        <f>'表-２'!E803</f>
        <v>3.1</v>
      </c>
      <c r="F226" s="294">
        <f t="shared" si="26"/>
        <v>-0.10000000000000009</v>
      </c>
      <c r="G226" s="308">
        <f>'表-２'!G803</f>
        <v>2.7</v>
      </c>
      <c r="H226" s="309">
        <f>'表-２'!H803</f>
        <v>2.8</v>
      </c>
      <c r="I226" s="294">
        <f t="shared" si="27"/>
        <v>0.09999999999999964</v>
      </c>
      <c r="J226" s="308">
        <f>'表-２'!J803</f>
        <v>2</v>
      </c>
      <c r="K226" s="309">
        <f>'表-２'!K803</f>
        <v>2.1</v>
      </c>
      <c r="L226" s="294">
        <f t="shared" si="28"/>
        <v>0.10000000000000009</v>
      </c>
      <c r="M226" s="231"/>
    </row>
    <row r="227" spans="2:13" ht="15.75" customHeight="1" thickBot="1">
      <c r="B227" s="24"/>
      <c r="C227" s="24"/>
      <c r="D227" s="298"/>
      <c r="E227" s="298"/>
      <c r="F227" s="298"/>
      <c r="G227" s="298"/>
      <c r="H227" s="298"/>
      <c r="I227" s="298"/>
      <c r="J227" s="298"/>
      <c r="K227" s="298"/>
      <c r="L227" s="298"/>
      <c r="M227" s="22"/>
    </row>
    <row r="228" spans="2:13" ht="15.75" customHeight="1">
      <c r="B228" s="280" t="s">
        <v>278</v>
      </c>
      <c r="C228" s="281"/>
      <c r="D228" s="282">
        <f>ROUND(AVERAGE(D216:D226),2)</f>
        <v>3.24</v>
      </c>
      <c r="E228" s="283">
        <f>ROUND(AVERAGE(E216:E226),2)</f>
        <v>3.18</v>
      </c>
      <c r="F228" s="310">
        <f>E228-D228</f>
        <v>-0.06000000000000005</v>
      </c>
      <c r="G228" s="299">
        <f>ROUND(AVERAGE(G216:G226),2)</f>
        <v>2.9</v>
      </c>
      <c r="H228" s="283">
        <f>ROUND(AVERAGE(H216:H226),2)</f>
        <v>2.95</v>
      </c>
      <c r="I228" s="311">
        <f>H228-G228</f>
        <v>0.050000000000000266</v>
      </c>
      <c r="J228" s="282">
        <f>ROUND(AVERAGE(J216:J226),2)</f>
        <v>2.12</v>
      </c>
      <c r="K228" s="283">
        <f>ROUND(AVERAGE(K216:K226),2)</f>
        <v>2.13</v>
      </c>
      <c r="L228" s="284">
        <f>K228-J228</f>
        <v>0.009999999999999787</v>
      </c>
      <c r="M228" s="22"/>
    </row>
    <row r="229" spans="2:13" ht="15.75" customHeight="1" thickBot="1">
      <c r="B229" s="285" t="s">
        <v>279</v>
      </c>
      <c r="C229" s="286"/>
      <c r="D229" s="287">
        <f>ROUND(AVERAGE(D216:D221),2)</f>
        <v>3.2</v>
      </c>
      <c r="E229" s="288">
        <f>ROUND(AVERAGE(E216:E221),2)</f>
        <v>3.13</v>
      </c>
      <c r="F229" s="312">
        <f>E229-D229</f>
        <v>-0.07000000000000028</v>
      </c>
      <c r="G229" s="300">
        <f>ROUND(AVERAGE(G216:G221),2)</f>
        <v>2.98</v>
      </c>
      <c r="H229" s="288">
        <f>ROUND(AVERAGE(H216:H221),2)</f>
        <v>2.87</v>
      </c>
      <c r="I229" s="313">
        <f>H229-G229</f>
        <v>-0.10999999999999988</v>
      </c>
      <c r="J229" s="287">
        <f>ROUND(AVERAGE(J216:J221),2)</f>
        <v>2.22</v>
      </c>
      <c r="K229" s="288">
        <f>ROUND(AVERAGE(K216:K221),2)</f>
        <v>2.13</v>
      </c>
      <c r="L229" s="289">
        <f>K229-J229</f>
        <v>-0.0900000000000003</v>
      </c>
      <c r="M229" s="22"/>
    </row>
    <row r="230" spans="2:13" ht="27" customHeight="1">
      <c r="B230" s="19"/>
      <c r="C230" s="20"/>
      <c r="D230" s="235"/>
      <c r="E230" s="235"/>
      <c r="F230" s="235"/>
      <c r="G230" s="235"/>
      <c r="H230" s="235"/>
      <c r="I230" s="235"/>
      <c r="J230" s="235"/>
      <c r="K230" s="235"/>
      <c r="L230" s="235"/>
      <c r="M230" s="235"/>
    </row>
    <row r="231" spans="2:13" ht="27" customHeight="1">
      <c r="B231" s="50" t="s">
        <v>287</v>
      </c>
      <c r="C231" s="226"/>
      <c r="D231" s="226"/>
      <c r="E231" s="226"/>
      <c r="F231" s="226"/>
      <c r="G231" s="226"/>
      <c r="H231" s="226"/>
      <c r="I231" s="226"/>
      <c r="J231" s="230"/>
      <c r="K231" s="230"/>
      <c r="L231" s="230"/>
      <c r="M231" s="226"/>
    </row>
    <row r="232" spans="2:13" ht="15.75" customHeight="1" thickBot="1">
      <c r="B232" s="581" t="s">
        <v>40</v>
      </c>
      <c r="C232" s="593" t="s">
        <v>276</v>
      </c>
      <c r="D232" s="277" t="s">
        <v>42</v>
      </c>
      <c r="E232" s="277"/>
      <c r="F232" s="277"/>
      <c r="G232" s="277" t="s">
        <v>43</v>
      </c>
      <c r="H232" s="277"/>
      <c r="I232" s="277"/>
      <c r="J232" s="277" t="s">
        <v>44</v>
      </c>
      <c r="K232" s="278"/>
      <c r="L232" s="279"/>
      <c r="M232" s="22"/>
    </row>
    <row r="233" spans="2:13" ht="45.75" customHeight="1">
      <c r="B233" s="582"/>
      <c r="C233" s="584"/>
      <c r="D233" s="271" t="s">
        <v>277</v>
      </c>
      <c r="E233" s="272" t="s">
        <v>254</v>
      </c>
      <c r="F233" s="273" t="s">
        <v>255</v>
      </c>
      <c r="G233" s="271" t="s">
        <v>277</v>
      </c>
      <c r="H233" s="272" t="s">
        <v>254</v>
      </c>
      <c r="I233" s="273" t="s">
        <v>255</v>
      </c>
      <c r="J233" s="271" t="s">
        <v>277</v>
      </c>
      <c r="K233" s="272" t="s">
        <v>254</v>
      </c>
      <c r="L233" s="273" t="s">
        <v>255</v>
      </c>
      <c r="M233" s="22"/>
    </row>
    <row r="234" spans="2:13" ht="15.75" customHeight="1">
      <c r="B234" s="69" t="s">
        <v>46</v>
      </c>
      <c r="C234" s="78" t="s">
        <v>47</v>
      </c>
      <c r="D234" s="301">
        <f>'表-２'!D866</f>
        <v>3.7</v>
      </c>
      <c r="E234" s="302">
        <f>'表-２'!E866</f>
        <v>3.8</v>
      </c>
      <c r="F234" s="295">
        <f aca="true" t="shared" si="29" ref="F234:F244">IF(OR(D234="―",E234="―"),"―",E234-D234)</f>
        <v>0.09999999999999964</v>
      </c>
      <c r="G234" s="301">
        <f>'表-２'!G866</f>
        <v>3.6</v>
      </c>
      <c r="H234" s="302">
        <f>'表-２'!H866</f>
        <v>3.3</v>
      </c>
      <c r="I234" s="295">
        <f aca="true" t="shared" si="30" ref="I234:I244">IF(OR(G234="―",H234="―"),"―",H234-G234)</f>
        <v>-0.30000000000000027</v>
      </c>
      <c r="J234" s="301">
        <f>'表-２'!J866</f>
        <v>2.7</v>
      </c>
      <c r="K234" s="302">
        <f>'表-２'!K866</f>
        <v>2.7</v>
      </c>
      <c r="L234" s="295">
        <f aca="true" t="shared" si="31" ref="L234:L244">IF(OR(J234="―",K234="―"),"―",K234-J234)</f>
        <v>0</v>
      </c>
      <c r="M234" s="231"/>
    </row>
    <row r="235" spans="2:13" ht="15.75" customHeight="1">
      <c r="B235" s="69"/>
      <c r="C235" s="78" t="s">
        <v>48</v>
      </c>
      <c r="D235" s="301">
        <f>'表-２'!D867</f>
        <v>3.5</v>
      </c>
      <c r="E235" s="302">
        <f>'表-２'!E867</f>
        <v>3.4</v>
      </c>
      <c r="F235" s="295">
        <f t="shared" si="29"/>
        <v>-0.10000000000000009</v>
      </c>
      <c r="G235" s="301">
        <f>'表-２'!G867</f>
        <v>3.4</v>
      </c>
      <c r="H235" s="302">
        <f>'表-２'!H867</f>
        <v>3</v>
      </c>
      <c r="I235" s="295">
        <f t="shared" si="30"/>
        <v>-0.3999999999999999</v>
      </c>
      <c r="J235" s="301">
        <f>'表-２'!J867</f>
        <v>2.5</v>
      </c>
      <c r="K235" s="302">
        <f>'表-２'!K867</f>
        <v>2.1</v>
      </c>
      <c r="L235" s="295">
        <f t="shared" si="31"/>
        <v>-0.3999999999999999</v>
      </c>
      <c r="M235" s="231"/>
    </row>
    <row r="236" spans="2:13" ht="15.75" customHeight="1">
      <c r="B236" s="69"/>
      <c r="C236" s="78" t="s">
        <v>49</v>
      </c>
      <c r="D236" s="301">
        <f>'表-２'!D868</f>
        <v>3</v>
      </c>
      <c r="E236" s="302">
        <f>'表-２'!E868</f>
        <v>3.2</v>
      </c>
      <c r="F236" s="295">
        <f t="shared" si="29"/>
        <v>0.20000000000000018</v>
      </c>
      <c r="G236" s="301">
        <f>'表-２'!G868</f>
        <v>3</v>
      </c>
      <c r="H236" s="302">
        <f>'表-２'!H868</f>
        <v>3</v>
      </c>
      <c r="I236" s="295">
        <f t="shared" si="30"/>
        <v>0</v>
      </c>
      <c r="J236" s="301">
        <f>'表-２'!J868</f>
        <v>3</v>
      </c>
      <c r="K236" s="302">
        <f>'表-２'!K868</f>
        <v>2</v>
      </c>
      <c r="L236" s="295">
        <f t="shared" si="31"/>
        <v>-1</v>
      </c>
      <c r="M236" s="231"/>
    </row>
    <row r="237" spans="2:13" ht="15.75" customHeight="1">
      <c r="B237" s="69"/>
      <c r="C237" s="78" t="s">
        <v>50</v>
      </c>
      <c r="D237" s="301">
        <f>'表-２'!D869</f>
        <v>3.7</v>
      </c>
      <c r="E237" s="302">
        <f>'表-２'!E869</f>
        <v>3.3</v>
      </c>
      <c r="F237" s="295">
        <f t="shared" si="29"/>
        <v>-0.40000000000000036</v>
      </c>
      <c r="G237" s="301">
        <f>'表-２'!G869</f>
        <v>3.3</v>
      </c>
      <c r="H237" s="302">
        <f>'表-２'!H869</f>
        <v>3</v>
      </c>
      <c r="I237" s="295">
        <f t="shared" si="30"/>
        <v>-0.2999999999999998</v>
      </c>
      <c r="J237" s="301">
        <f>'表-２'!J869</f>
        <v>2.5</v>
      </c>
      <c r="K237" s="302">
        <f>'表-２'!K869</f>
        <v>2.2</v>
      </c>
      <c r="L237" s="295">
        <f t="shared" si="31"/>
        <v>-0.2999999999999998</v>
      </c>
      <c r="M237" s="231"/>
    </row>
    <row r="238" spans="2:13" ht="15.75" customHeight="1">
      <c r="B238" s="69"/>
      <c r="C238" s="78" t="s">
        <v>51</v>
      </c>
      <c r="D238" s="301">
        <f>'表-２'!D870</f>
        <v>3.3</v>
      </c>
      <c r="E238" s="302">
        <f>'表-２'!E870</f>
        <v>3.4</v>
      </c>
      <c r="F238" s="295">
        <f t="shared" si="29"/>
        <v>0.10000000000000009</v>
      </c>
      <c r="G238" s="301">
        <f>'表-２'!G870</f>
        <v>2.9</v>
      </c>
      <c r="H238" s="302">
        <f>'表-２'!H870</f>
        <v>3</v>
      </c>
      <c r="I238" s="295">
        <f t="shared" si="30"/>
        <v>0.10000000000000009</v>
      </c>
      <c r="J238" s="301">
        <f>'表-２'!J870</f>
        <v>2</v>
      </c>
      <c r="K238" s="302">
        <f>'表-２'!K870</f>
        <v>2</v>
      </c>
      <c r="L238" s="295">
        <f t="shared" si="31"/>
        <v>0</v>
      </c>
      <c r="M238" s="231"/>
    </row>
    <row r="239" spans="2:13" ht="15.75" customHeight="1">
      <c r="B239" s="71"/>
      <c r="C239" s="82" t="s">
        <v>52</v>
      </c>
      <c r="D239" s="301">
        <f>'表-２'!D871</f>
        <v>3.2</v>
      </c>
      <c r="E239" s="302">
        <f>'表-２'!E871</f>
        <v>3</v>
      </c>
      <c r="F239" s="295">
        <f t="shared" si="29"/>
        <v>-0.20000000000000018</v>
      </c>
      <c r="G239" s="301">
        <f>'表-２'!G871</f>
        <v>2.6</v>
      </c>
      <c r="H239" s="302">
        <f>'表-２'!H871</f>
        <v>2.5</v>
      </c>
      <c r="I239" s="295">
        <f t="shared" si="30"/>
        <v>-0.10000000000000009</v>
      </c>
      <c r="J239" s="303">
        <f>'表-２'!J871</f>
        <v>2</v>
      </c>
      <c r="K239" s="304">
        <f>'表-２'!K871</f>
        <v>2</v>
      </c>
      <c r="L239" s="305">
        <f t="shared" si="31"/>
        <v>0</v>
      </c>
      <c r="M239" s="231"/>
    </row>
    <row r="240" spans="2:13" ht="15.75" customHeight="1">
      <c r="B240" s="69" t="s">
        <v>53</v>
      </c>
      <c r="C240" s="78" t="s">
        <v>188</v>
      </c>
      <c r="D240" s="306">
        <f>'表-２'!D872</f>
        <v>3.8</v>
      </c>
      <c r="E240" s="307">
        <f>'表-２'!E872</f>
        <v>3.8</v>
      </c>
      <c r="F240" s="296">
        <f t="shared" si="29"/>
        <v>0</v>
      </c>
      <c r="G240" s="306">
        <f>'表-２'!G872</f>
        <v>3.3</v>
      </c>
      <c r="H240" s="307">
        <f>'表-２'!H872</f>
        <v>3.2</v>
      </c>
      <c r="I240" s="296">
        <f t="shared" si="30"/>
        <v>-0.09999999999999964</v>
      </c>
      <c r="J240" s="306">
        <f>'表-２'!J872</f>
        <v>2</v>
      </c>
      <c r="K240" s="307">
        <f>'表-２'!K872</f>
        <v>2.5</v>
      </c>
      <c r="L240" s="296">
        <f t="shared" si="31"/>
        <v>0.5</v>
      </c>
      <c r="M240" s="231"/>
    </row>
    <row r="241" spans="2:13" ht="15.75" customHeight="1">
      <c r="B241" s="69"/>
      <c r="C241" s="78" t="s">
        <v>54</v>
      </c>
      <c r="D241" s="301">
        <f>'表-２'!D873</f>
        <v>3.6</v>
      </c>
      <c r="E241" s="302">
        <f>'表-２'!E873</f>
        <v>3.4</v>
      </c>
      <c r="F241" s="295">
        <f t="shared" si="29"/>
        <v>-0.20000000000000018</v>
      </c>
      <c r="G241" s="301">
        <f>'表-２'!G873</f>
        <v>3.3</v>
      </c>
      <c r="H241" s="302">
        <f>'表-２'!H873</f>
        <v>3</v>
      </c>
      <c r="I241" s="295">
        <f t="shared" si="30"/>
        <v>-0.2999999999999998</v>
      </c>
      <c r="J241" s="301">
        <f>'表-２'!J873</f>
        <v>2.3</v>
      </c>
      <c r="K241" s="302">
        <f>'表-２'!K873</f>
        <v>2</v>
      </c>
      <c r="L241" s="295">
        <f t="shared" si="31"/>
        <v>-0.2999999999999998</v>
      </c>
      <c r="M241" s="231"/>
    </row>
    <row r="242" spans="2:13" ht="15.75" customHeight="1">
      <c r="B242" s="69"/>
      <c r="C242" s="78" t="s">
        <v>189</v>
      </c>
      <c r="D242" s="301">
        <f>'表-２'!D874</f>
        <v>3.3</v>
      </c>
      <c r="E242" s="302">
        <f>'表-２'!E874</f>
        <v>3.2</v>
      </c>
      <c r="F242" s="295">
        <f t="shared" si="29"/>
        <v>-0.09999999999999964</v>
      </c>
      <c r="G242" s="301">
        <f>'表-２'!G874</f>
        <v>3.1</v>
      </c>
      <c r="H242" s="302">
        <f>'表-２'!H874</f>
        <v>3</v>
      </c>
      <c r="I242" s="295">
        <f t="shared" si="30"/>
        <v>-0.10000000000000009</v>
      </c>
      <c r="J242" s="301">
        <f>'表-２'!J874</f>
        <v>2</v>
      </c>
      <c r="K242" s="302">
        <f>'表-２'!K874</f>
        <v>2</v>
      </c>
      <c r="L242" s="295">
        <f t="shared" si="31"/>
        <v>0</v>
      </c>
      <c r="M242" s="231"/>
    </row>
    <row r="243" spans="2:13" ht="15.75" customHeight="1">
      <c r="B243" s="69"/>
      <c r="C243" s="78" t="s">
        <v>191</v>
      </c>
      <c r="D243" s="301">
        <f>'表-２'!D876</f>
        <v>3.5</v>
      </c>
      <c r="E243" s="302">
        <f>'表-２'!E876</f>
        <v>3.2</v>
      </c>
      <c r="F243" s="295">
        <f t="shared" si="29"/>
        <v>-0.2999999999999998</v>
      </c>
      <c r="G243" s="301">
        <f>'表-２'!G876</f>
        <v>2.5</v>
      </c>
      <c r="H243" s="302">
        <f>'表-２'!H876</f>
        <v>3</v>
      </c>
      <c r="I243" s="295">
        <f t="shared" si="30"/>
        <v>0.5</v>
      </c>
      <c r="J243" s="301">
        <f>'表-２'!J876</f>
        <v>2</v>
      </c>
      <c r="K243" s="302">
        <f>'表-２'!K876</f>
        <v>2.3</v>
      </c>
      <c r="L243" s="295">
        <f t="shared" si="31"/>
        <v>0.2999999999999998</v>
      </c>
      <c r="M243" s="231"/>
    </row>
    <row r="244" spans="2:13" ht="15.75" customHeight="1" thickBot="1">
      <c r="B244" s="85" t="s">
        <v>57</v>
      </c>
      <c r="C244" s="74" t="s">
        <v>58</v>
      </c>
      <c r="D244" s="308">
        <f>'表-２'!D881</f>
        <v>3.4</v>
      </c>
      <c r="E244" s="309">
        <f>'表-２'!E881</f>
        <v>3.4</v>
      </c>
      <c r="F244" s="294">
        <f t="shared" si="29"/>
        <v>0</v>
      </c>
      <c r="G244" s="308">
        <f>'表-２'!G881</f>
        <v>2.8</v>
      </c>
      <c r="H244" s="309">
        <f>'表-２'!H881</f>
        <v>2.9</v>
      </c>
      <c r="I244" s="294">
        <f t="shared" si="30"/>
        <v>0.10000000000000009</v>
      </c>
      <c r="J244" s="308">
        <f>'表-２'!J881</f>
        <v>2.3</v>
      </c>
      <c r="K244" s="309">
        <f>'表-２'!K881</f>
        <v>2.2</v>
      </c>
      <c r="L244" s="294">
        <f t="shared" si="31"/>
        <v>-0.09999999999999964</v>
      </c>
      <c r="M244" s="231"/>
    </row>
    <row r="245" spans="2:13" ht="15.75" customHeight="1" thickBot="1">
      <c r="B245" s="24"/>
      <c r="C245" s="24"/>
      <c r="D245" s="298"/>
      <c r="E245" s="298"/>
      <c r="F245" s="298"/>
      <c r="G245" s="298"/>
      <c r="H245" s="298"/>
      <c r="I245" s="298"/>
      <c r="J245" s="298"/>
      <c r="K245" s="298"/>
      <c r="L245" s="298"/>
      <c r="M245" s="22"/>
    </row>
    <row r="246" spans="2:13" ht="15.75" customHeight="1">
      <c r="B246" s="280" t="s">
        <v>278</v>
      </c>
      <c r="C246" s="281"/>
      <c r="D246" s="282">
        <f>ROUND(AVERAGE(D234:D244),2)</f>
        <v>3.45</v>
      </c>
      <c r="E246" s="283">
        <f>ROUND(AVERAGE(E234:E244),2)</f>
        <v>3.37</v>
      </c>
      <c r="F246" s="310">
        <f>E246-D246</f>
        <v>-0.08000000000000007</v>
      </c>
      <c r="G246" s="299">
        <f>ROUND(AVERAGE(G234:G244),2)</f>
        <v>3.07</v>
      </c>
      <c r="H246" s="283">
        <f>ROUND(AVERAGE(H234:H244),2)</f>
        <v>2.99</v>
      </c>
      <c r="I246" s="311">
        <f>H246-G246</f>
        <v>-0.07999999999999963</v>
      </c>
      <c r="J246" s="282">
        <f>ROUND(AVERAGE(J234:J244),2)</f>
        <v>2.3</v>
      </c>
      <c r="K246" s="283">
        <f>ROUND(AVERAGE(K234:K244),2)</f>
        <v>2.18</v>
      </c>
      <c r="L246" s="284">
        <f>K246-J246</f>
        <v>-0.11999999999999966</v>
      </c>
      <c r="M246" s="22"/>
    </row>
    <row r="247" spans="2:13" ht="15.75" customHeight="1" thickBot="1">
      <c r="B247" s="285" t="s">
        <v>279</v>
      </c>
      <c r="C247" s="286"/>
      <c r="D247" s="287">
        <f>ROUND(AVERAGE(D234:D239),2)</f>
        <v>3.4</v>
      </c>
      <c r="E247" s="288">
        <f>ROUND(AVERAGE(E234:E239),2)</f>
        <v>3.35</v>
      </c>
      <c r="F247" s="312">
        <f>E247-D247</f>
        <v>-0.04999999999999982</v>
      </c>
      <c r="G247" s="300">
        <f>ROUND(AVERAGE(G234:G239),2)</f>
        <v>3.13</v>
      </c>
      <c r="H247" s="288">
        <f>ROUND(AVERAGE(H234:H239),2)</f>
        <v>2.97</v>
      </c>
      <c r="I247" s="313">
        <f>H247-G247</f>
        <v>-0.1599999999999997</v>
      </c>
      <c r="J247" s="287">
        <f>ROUND(AVERAGE(J234:J239),2)</f>
        <v>2.45</v>
      </c>
      <c r="K247" s="288">
        <f>ROUND(AVERAGE(K234:K239),2)</f>
        <v>2.17</v>
      </c>
      <c r="L247" s="289">
        <f>K247-J247</f>
        <v>-0.28000000000000025</v>
      </c>
      <c r="M247" s="22"/>
    </row>
    <row r="248" spans="2:13" ht="15.75" customHeight="1">
      <c r="B248" s="24"/>
      <c r="C248" s="24"/>
      <c r="D248" s="23"/>
      <c r="E248" s="23"/>
      <c r="F248" s="23"/>
      <c r="G248" s="23"/>
      <c r="H248" s="23"/>
      <c r="I248" s="23"/>
      <c r="J248" s="23"/>
      <c r="K248" s="23"/>
      <c r="L248" s="23"/>
      <c r="M248" s="22"/>
    </row>
    <row r="249" spans="2:13" s="212" customFormat="1" ht="13.5" customHeight="1">
      <c r="B249" s="290" t="s">
        <v>281</v>
      </c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7"/>
    </row>
    <row r="250" spans="2:13" s="212" customFormat="1" ht="13.5" customHeight="1">
      <c r="B250" s="234" t="s">
        <v>102</v>
      </c>
      <c r="C250" s="573" t="s">
        <v>204</v>
      </c>
      <c r="D250" s="570"/>
      <c r="E250" s="570"/>
      <c r="F250" s="570"/>
      <c r="G250" s="570"/>
      <c r="H250" s="570"/>
      <c r="I250" s="570"/>
      <c r="J250" s="570"/>
      <c r="K250" s="570"/>
      <c r="L250" s="570"/>
      <c r="M250" s="227"/>
    </row>
    <row r="251" spans="2:13" s="212" customFormat="1" ht="13.5" customHeight="1">
      <c r="B251" s="22"/>
      <c r="C251" s="574" t="s">
        <v>205</v>
      </c>
      <c r="D251" s="574"/>
      <c r="E251" s="574"/>
      <c r="F251" s="574"/>
      <c r="G251" s="574"/>
      <c r="H251" s="574"/>
      <c r="I251" s="574"/>
      <c r="J251" s="574"/>
      <c r="K251" s="574"/>
      <c r="L251" s="574"/>
      <c r="M251" s="227"/>
    </row>
    <row r="252" spans="2:13" s="212" customFormat="1" ht="13.5" customHeight="1">
      <c r="B252" s="234" t="s">
        <v>103</v>
      </c>
      <c r="C252" s="573" t="s">
        <v>206</v>
      </c>
      <c r="D252" s="573"/>
      <c r="E252" s="573"/>
      <c r="F252" s="573"/>
      <c r="G252" s="573"/>
      <c r="H252" s="573"/>
      <c r="I252" s="573"/>
      <c r="J252" s="573"/>
      <c r="K252" s="573"/>
      <c r="L252" s="573"/>
      <c r="M252" s="227"/>
    </row>
    <row r="253" spans="2:13" s="212" customFormat="1" ht="13.5" customHeight="1">
      <c r="B253" s="22"/>
      <c r="C253" s="574" t="s">
        <v>173</v>
      </c>
      <c r="D253" s="574"/>
      <c r="E253" s="574"/>
      <c r="F253" s="574"/>
      <c r="G253" s="574"/>
      <c r="H253" s="574"/>
      <c r="I253" s="574"/>
      <c r="J253" s="574"/>
      <c r="K253" s="574"/>
      <c r="L253" s="574"/>
      <c r="M253" s="227"/>
    </row>
    <row r="254" spans="2:13" s="212" customFormat="1" ht="13.5" customHeight="1">
      <c r="B254" s="234" t="s">
        <v>104</v>
      </c>
      <c r="C254" s="573" t="s">
        <v>207</v>
      </c>
      <c r="D254" s="573"/>
      <c r="E254" s="573"/>
      <c r="F254" s="573"/>
      <c r="G254" s="573"/>
      <c r="H254" s="573"/>
      <c r="I254" s="573"/>
      <c r="J254" s="573"/>
      <c r="K254" s="573"/>
      <c r="L254" s="573"/>
      <c r="M254" s="227"/>
    </row>
    <row r="255" spans="2:13" s="212" customFormat="1" ht="13.5" customHeight="1">
      <c r="B255" s="22"/>
      <c r="C255" s="574" t="s">
        <v>208</v>
      </c>
      <c r="D255" s="574"/>
      <c r="E255" s="574"/>
      <c r="F255" s="574"/>
      <c r="G255" s="574"/>
      <c r="H255" s="574"/>
      <c r="I255" s="574"/>
      <c r="J255" s="574"/>
      <c r="K255" s="574"/>
      <c r="L255" s="574"/>
      <c r="M255" s="227"/>
    </row>
    <row r="256" spans="2:13" ht="27" customHeight="1">
      <c r="B256" s="19"/>
      <c r="C256" s="20"/>
      <c r="D256" s="235"/>
      <c r="E256" s="235"/>
      <c r="F256" s="235"/>
      <c r="G256" s="235"/>
      <c r="H256" s="235"/>
      <c r="I256" s="235"/>
      <c r="J256" s="235"/>
      <c r="K256" s="235"/>
      <c r="L256" s="235"/>
      <c r="M256" s="235"/>
    </row>
    <row r="257" spans="2:13" ht="27" customHeight="1">
      <c r="B257" s="19"/>
      <c r="C257" s="20"/>
      <c r="D257" s="235"/>
      <c r="E257" s="235"/>
      <c r="F257" s="235"/>
      <c r="G257" s="235"/>
      <c r="H257" s="235"/>
      <c r="I257" s="235"/>
      <c r="J257" s="235"/>
      <c r="K257" s="235"/>
      <c r="L257" s="235"/>
      <c r="M257" s="235"/>
    </row>
    <row r="258" spans="2:13" ht="27" customHeight="1">
      <c r="B258" s="19"/>
      <c r="C258" s="20"/>
      <c r="D258" s="235"/>
      <c r="E258" s="235"/>
      <c r="F258" s="235"/>
      <c r="G258" s="235"/>
      <c r="H258" s="235"/>
      <c r="I258" s="235"/>
      <c r="J258" s="235"/>
      <c r="K258" s="235"/>
      <c r="L258" s="235"/>
      <c r="M258" s="90" t="s">
        <v>216</v>
      </c>
    </row>
    <row r="259" spans="2:13" ht="27" customHeight="1">
      <c r="B259" s="50" t="s">
        <v>288</v>
      </c>
      <c r="C259" s="226"/>
      <c r="D259" s="226"/>
      <c r="E259" s="226"/>
      <c r="F259" s="226"/>
      <c r="G259" s="226"/>
      <c r="H259" s="226"/>
      <c r="I259" s="226"/>
      <c r="J259" s="230"/>
      <c r="K259" s="230"/>
      <c r="L259" s="230"/>
      <c r="M259" s="226"/>
    </row>
    <row r="260" spans="2:13" ht="15.75" customHeight="1" thickBot="1">
      <c r="B260" s="581" t="s">
        <v>40</v>
      </c>
      <c r="C260" s="593" t="s">
        <v>276</v>
      </c>
      <c r="D260" s="277" t="s">
        <v>42</v>
      </c>
      <c r="E260" s="277"/>
      <c r="F260" s="277"/>
      <c r="G260" s="277" t="s">
        <v>43</v>
      </c>
      <c r="H260" s="277"/>
      <c r="I260" s="277"/>
      <c r="J260" s="277" t="s">
        <v>44</v>
      </c>
      <c r="K260" s="278"/>
      <c r="L260" s="279"/>
      <c r="M260" s="22"/>
    </row>
    <row r="261" spans="2:13" ht="45.75" customHeight="1">
      <c r="B261" s="582"/>
      <c r="C261" s="584"/>
      <c r="D261" s="271" t="s">
        <v>277</v>
      </c>
      <c r="E261" s="272" t="s">
        <v>254</v>
      </c>
      <c r="F261" s="273" t="s">
        <v>255</v>
      </c>
      <c r="G261" s="271" t="s">
        <v>277</v>
      </c>
      <c r="H261" s="272" t="s">
        <v>254</v>
      </c>
      <c r="I261" s="273" t="s">
        <v>255</v>
      </c>
      <c r="J261" s="271" t="s">
        <v>277</v>
      </c>
      <c r="K261" s="272" t="s">
        <v>254</v>
      </c>
      <c r="L261" s="273" t="s">
        <v>255</v>
      </c>
      <c r="M261" s="22"/>
    </row>
    <row r="262" spans="2:13" ht="15.75" customHeight="1">
      <c r="B262" s="69" t="s">
        <v>46</v>
      </c>
      <c r="C262" s="78" t="s">
        <v>47</v>
      </c>
      <c r="D262" s="301">
        <f>'表-２'!D944</f>
        <v>3.4</v>
      </c>
      <c r="E262" s="302">
        <f>'表-２'!E944</f>
        <v>3.3</v>
      </c>
      <c r="F262" s="295">
        <f aca="true" t="shared" si="32" ref="F262:F272">IF(OR(D262="―",E262="―"),"―",E262-D262)</f>
        <v>-0.10000000000000009</v>
      </c>
      <c r="G262" s="301">
        <f>'表-２'!G944</f>
        <v>3</v>
      </c>
      <c r="H262" s="302">
        <f>'表-２'!H944</f>
        <v>2.8</v>
      </c>
      <c r="I262" s="295">
        <f aca="true" t="shared" si="33" ref="I262:I272">IF(OR(G262="―",H262="―"),"―",H262-G262)</f>
        <v>-0.20000000000000018</v>
      </c>
      <c r="J262" s="301" t="str">
        <f>'表-２'!J944</f>
        <v>―</v>
      </c>
      <c r="K262" s="302" t="str">
        <f>'表-２'!K944</f>
        <v>―</v>
      </c>
      <c r="L262" s="295" t="s">
        <v>27</v>
      </c>
      <c r="M262" s="231"/>
    </row>
    <row r="263" spans="2:13" ht="15.75" customHeight="1">
      <c r="B263" s="69"/>
      <c r="C263" s="78" t="s">
        <v>48</v>
      </c>
      <c r="D263" s="301">
        <f>'表-２'!D945</f>
        <v>3.3</v>
      </c>
      <c r="E263" s="302">
        <f>'表-２'!E945</f>
        <v>3.4</v>
      </c>
      <c r="F263" s="295">
        <f t="shared" si="32"/>
        <v>0.10000000000000009</v>
      </c>
      <c r="G263" s="301">
        <f>'表-２'!G945</f>
        <v>2.9</v>
      </c>
      <c r="H263" s="302">
        <f>'表-２'!H945</f>
        <v>2.8</v>
      </c>
      <c r="I263" s="295">
        <f t="shared" si="33"/>
        <v>-0.10000000000000009</v>
      </c>
      <c r="J263" s="301" t="str">
        <f>'表-２'!J945</f>
        <v>―</v>
      </c>
      <c r="K263" s="302" t="str">
        <f>'表-２'!K945</f>
        <v>―</v>
      </c>
      <c r="L263" s="295" t="s">
        <v>27</v>
      </c>
      <c r="M263" s="231"/>
    </row>
    <row r="264" spans="2:13" ht="15.75" customHeight="1">
      <c r="B264" s="69"/>
      <c r="C264" s="78" t="s">
        <v>49</v>
      </c>
      <c r="D264" s="301">
        <f>'表-２'!D946</f>
        <v>3.5</v>
      </c>
      <c r="E264" s="302">
        <f>'表-２'!E946</f>
        <v>3.2</v>
      </c>
      <c r="F264" s="295">
        <f t="shared" si="32"/>
        <v>-0.2999999999999998</v>
      </c>
      <c r="G264" s="301">
        <f>'表-２'!G946</f>
        <v>3</v>
      </c>
      <c r="H264" s="302">
        <f>'表-２'!H946</f>
        <v>3</v>
      </c>
      <c r="I264" s="295">
        <f t="shared" si="33"/>
        <v>0</v>
      </c>
      <c r="J264" s="301" t="str">
        <f>'表-２'!J946</f>
        <v>―</v>
      </c>
      <c r="K264" s="302" t="str">
        <f>'表-２'!K946</f>
        <v>―</v>
      </c>
      <c r="L264" s="295" t="s">
        <v>27</v>
      </c>
      <c r="M264" s="231"/>
    </row>
    <row r="265" spans="2:13" ht="15.75" customHeight="1">
      <c r="B265" s="69"/>
      <c r="C265" s="78" t="s">
        <v>50</v>
      </c>
      <c r="D265" s="301">
        <f>'表-２'!D947</f>
        <v>3.9</v>
      </c>
      <c r="E265" s="302">
        <f>'表-２'!E947</f>
        <v>3</v>
      </c>
      <c r="F265" s="295">
        <f t="shared" si="32"/>
        <v>-0.8999999999999999</v>
      </c>
      <c r="G265" s="301">
        <f>'表-２'!G947</f>
        <v>3.1</v>
      </c>
      <c r="H265" s="302">
        <f>'表-２'!H947</f>
        <v>2.9</v>
      </c>
      <c r="I265" s="295">
        <f t="shared" si="33"/>
        <v>-0.20000000000000018</v>
      </c>
      <c r="J265" s="301" t="str">
        <f>'表-２'!J947</f>
        <v>―</v>
      </c>
      <c r="K265" s="302" t="str">
        <f>'表-２'!K947</f>
        <v>―</v>
      </c>
      <c r="L265" s="295" t="s">
        <v>27</v>
      </c>
      <c r="M265" s="231"/>
    </row>
    <row r="266" spans="2:13" ht="15.75" customHeight="1">
      <c r="B266" s="69"/>
      <c r="C266" s="78" t="s">
        <v>51</v>
      </c>
      <c r="D266" s="301">
        <f>'表-２'!D948</f>
        <v>3.6</v>
      </c>
      <c r="E266" s="302">
        <f>'表-２'!E948</f>
        <v>3.3</v>
      </c>
      <c r="F266" s="295">
        <f t="shared" si="32"/>
        <v>-0.30000000000000027</v>
      </c>
      <c r="G266" s="301">
        <f>'表-２'!G948</f>
        <v>3</v>
      </c>
      <c r="H266" s="302">
        <f>'表-２'!H948</f>
        <v>2.9</v>
      </c>
      <c r="I266" s="295">
        <f t="shared" si="33"/>
        <v>-0.10000000000000009</v>
      </c>
      <c r="J266" s="301" t="str">
        <f>'表-２'!J948</f>
        <v>―</v>
      </c>
      <c r="K266" s="302" t="str">
        <f>'表-２'!K948</f>
        <v>―</v>
      </c>
      <c r="L266" s="295" t="s">
        <v>27</v>
      </c>
      <c r="M266" s="231"/>
    </row>
    <row r="267" spans="2:13" ht="15.75" customHeight="1">
      <c r="B267" s="71"/>
      <c r="C267" s="82" t="s">
        <v>52</v>
      </c>
      <c r="D267" s="301">
        <f>'表-２'!D949</f>
        <v>3.3</v>
      </c>
      <c r="E267" s="302">
        <f>'表-２'!E949</f>
        <v>3.4</v>
      </c>
      <c r="F267" s="295">
        <f t="shared" si="32"/>
        <v>0.10000000000000009</v>
      </c>
      <c r="G267" s="301">
        <f>'表-２'!G949</f>
        <v>3</v>
      </c>
      <c r="H267" s="302">
        <f>'表-２'!H949</f>
        <v>2.8</v>
      </c>
      <c r="I267" s="295">
        <f t="shared" si="33"/>
        <v>-0.20000000000000018</v>
      </c>
      <c r="J267" s="303" t="str">
        <f>'表-２'!J949</f>
        <v>―</v>
      </c>
      <c r="K267" s="304" t="str">
        <f>'表-２'!K949</f>
        <v>―</v>
      </c>
      <c r="L267" s="305" t="s">
        <v>27</v>
      </c>
      <c r="M267" s="231"/>
    </row>
    <row r="268" spans="2:13" ht="15.75" customHeight="1">
      <c r="B268" s="69" t="s">
        <v>53</v>
      </c>
      <c r="C268" s="78" t="s">
        <v>188</v>
      </c>
      <c r="D268" s="306">
        <f>'表-２'!D950</f>
        <v>3.2</v>
      </c>
      <c r="E268" s="307">
        <f>'表-２'!E950</f>
        <v>3.1</v>
      </c>
      <c r="F268" s="296">
        <f t="shared" si="32"/>
        <v>-0.10000000000000009</v>
      </c>
      <c r="G268" s="306">
        <f>'表-２'!G950</f>
        <v>2.9</v>
      </c>
      <c r="H268" s="307">
        <f>'表-２'!H950</f>
        <v>3</v>
      </c>
      <c r="I268" s="296">
        <f t="shared" si="33"/>
        <v>0.10000000000000009</v>
      </c>
      <c r="J268" s="306" t="str">
        <f>'表-２'!J950</f>
        <v>―</v>
      </c>
      <c r="K268" s="307" t="str">
        <f>'表-２'!K950</f>
        <v>―</v>
      </c>
      <c r="L268" s="296" t="s">
        <v>27</v>
      </c>
      <c r="M268" s="231"/>
    </row>
    <row r="269" spans="2:13" ht="15.75" customHeight="1">
      <c r="B269" s="69"/>
      <c r="C269" s="78" t="s">
        <v>54</v>
      </c>
      <c r="D269" s="301">
        <f>'表-２'!D951</f>
        <v>3.8</v>
      </c>
      <c r="E269" s="302">
        <f>'表-２'!E951</f>
        <v>3.3</v>
      </c>
      <c r="F269" s="295">
        <f t="shared" si="32"/>
        <v>-0.5</v>
      </c>
      <c r="G269" s="301">
        <f>'表-２'!G951</f>
        <v>3</v>
      </c>
      <c r="H269" s="302">
        <f>'表-２'!H951</f>
        <v>2.8</v>
      </c>
      <c r="I269" s="295">
        <f t="shared" si="33"/>
        <v>-0.20000000000000018</v>
      </c>
      <c r="J269" s="301" t="str">
        <f>'表-２'!J951</f>
        <v>―</v>
      </c>
      <c r="K269" s="302" t="str">
        <f>'表-２'!K951</f>
        <v>―</v>
      </c>
      <c r="L269" s="295" t="s">
        <v>27</v>
      </c>
      <c r="M269" s="231"/>
    </row>
    <row r="270" spans="2:13" ht="15.75" customHeight="1">
      <c r="B270" s="69"/>
      <c r="C270" s="78" t="s">
        <v>189</v>
      </c>
      <c r="D270" s="301">
        <f>'表-２'!D952</f>
        <v>3.4</v>
      </c>
      <c r="E270" s="302">
        <f>'表-２'!E952</f>
        <v>3.1</v>
      </c>
      <c r="F270" s="295">
        <f t="shared" si="32"/>
        <v>-0.2999999999999998</v>
      </c>
      <c r="G270" s="301">
        <f>'表-２'!G952</f>
        <v>2.9</v>
      </c>
      <c r="H270" s="302">
        <f>'表-２'!H952</f>
        <v>2.9</v>
      </c>
      <c r="I270" s="295">
        <f t="shared" si="33"/>
        <v>0</v>
      </c>
      <c r="J270" s="301" t="str">
        <f>'表-２'!J952</f>
        <v>―</v>
      </c>
      <c r="K270" s="302" t="str">
        <f>'表-２'!K952</f>
        <v>―</v>
      </c>
      <c r="L270" s="295" t="s">
        <v>27</v>
      </c>
      <c r="M270" s="231"/>
    </row>
    <row r="271" spans="2:13" ht="15.75" customHeight="1">
      <c r="B271" s="69"/>
      <c r="C271" s="78" t="s">
        <v>191</v>
      </c>
      <c r="D271" s="301">
        <f>'表-２'!D954</f>
        <v>3.8</v>
      </c>
      <c r="E271" s="302">
        <f>'表-２'!E954</f>
        <v>3.2</v>
      </c>
      <c r="F271" s="295">
        <f t="shared" si="32"/>
        <v>-0.5999999999999996</v>
      </c>
      <c r="G271" s="301">
        <f>'表-２'!G954</f>
        <v>2.9</v>
      </c>
      <c r="H271" s="302">
        <f>'表-２'!H954</f>
        <v>2.9</v>
      </c>
      <c r="I271" s="295">
        <f t="shared" si="33"/>
        <v>0</v>
      </c>
      <c r="J271" s="301" t="str">
        <f>'表-２'!J954</f>
        <v>―</v>
      </c>
      <c r="K271" s="302" t="str">
        <f>'表-２'!K954</f>
        <v>―</v>
      </c>
      <c r="L271" s="295" t="s">
        <v>27</v>
      </c>
      <c r="M271" s="231"/>
    </row>
    <row r="272" spans="2:13" ht="15.75" customHeight="1" thickBot="1">
      <c r="B272" s="85" t="s">
        <v>57</v>
      </c>
      <c r="C272" s="74" t="s">
        <v>58</v>
      </c>
      <c r="D272" s="308">
        <f>'表-２'!D959</f>
        <v>3.2</v>
      </c>
      <c r="E272" s="309">
        <f>'表-２'!E959</f>
        <v>3.4</v>
      </c>
      <c r="F272" s="294">
        <f t="shared" si="32"/>
        <v>0.19999999999999973</v>
      </c>
      <c r="G272" s="308">
        <f>'表-２'!G959</f>
        <v>2.9</v>
      </c>
      <c r="H272" s="309">
        <f>'表-２'!H959</f>
        <v>2.7</v>
      </c>
      <c r="I272" s="294">
        <f t="shared" si="33"/>
        <v>-0.19999999999999973</v>
      </c>
      <c r="J272" s="308" t="s">
        <v>27</v>
      </c>
      <c r="K272" s="309" t="s">
        <v>27</v>
      </c>
      <c r="L272" s="294" t="s">
        <v>27</v>
      </c>
      <c r="M272" s="231"/>
    </row>
    <row r="273" spans="2:13" ht="15.75" customHeight="1" thickBot="1">
      <c r="B273" s="24"/>
      <c r="C273" s="24"/>
      <c r="D273" s="298"/>
      <c r="E273" s="298"/>
      <c r="F273" s="298"/>
      <c r="G273" s="298"/>
      <c r="H273" s="298"/>
      <c r="I273" s="298"/>
      <c r="J273" s="298"/>
      <c r="K273" s="298"/>
      <c r="L273" s="298"/>
      <c r="M273" s="22"/>
    </row>
    <row r="274" spans="2:13" ht="15.75" customHeight="1">
      <c r="B274" s="280" t="s">
        <v>278</v>
      </c>
      <c r="C274" s="281"/>
      <c r="D274" s="282">
        <f>ROUND(AVERAGE(D262:D272),2)</f>
        <v>3.49</v>
      </c>
      <c r="E274" s="283">
        <f>ROUND(AVERAGE(E262:E272),2)</f>
        <v>3.25</v>
      </c>
      <c r="F274" s="310">
        <f>E274-D274</f>
        <v>-0.2400000000000002</v>
      </c>
      <c r="G274" s="299">
        <f>ROUND(AVERAGE(G262:G272),2)</f>
        <v>2.96</v>
      </c>
      <c r="H274" s="283">
        <f>ROUND(AVERAGE(H262:H272),2)</f>
        <v>2.86</v>
      </c>
      <c r="I274" s="311">
        <f>H274-G274</f>
        <v>-0.10000000000000009</v>
      </c>
      <c r="J274" s="282" t="s">
        <v>27</v>
      </c>
      <c r="K274" s="283" t="s">
        <v>27</v>
      </c>
      <c r="L274" s="284" t="s">
        <v>27</v>
      </c>
      <c r="M274" s="22"/>
    </row>
    <row r="275" spans="2:13" ht="15.75" customHeight="1" thickBot="1">
      <c r="B275" s="285" t="s">
        <v>279</v>
      </c>
      <c r="C275" s="286"/>
      <c r="D275" s="287">
        <f>ROUND(AVERAGE(D262:D267),2)</f>
        <v>3.5</v>
      </c>
      <c r="E275" s="288">
        <f>ROUND(AVERAGE(E262:E267),2)</f>
        <v>3.27</v>
      </c>
      <c r="F275" s="312">
        <f>E275-D275</f>
        <v>-0.22999999999999998</v>
      </c>
      <c r="G275" s="300">
        <f>ROUND(AVERAGE(G262:G267),2)</f>
        <v>3</v>
      </c>
      <c r="H275" s="288">
        <f>ROUND(AVERAGE(H262:H267),2)</f>
        <v>2.87</v>
      </c>
      <c r="I275" s="313">
        <f>H275-G275</f>
        <v>-0.1299999999999999</v>
      </c>
      <c r="J275" s="287" t="s">
        <v>27</v>
      </c>
      <c r="K275" s="288" t="s">
        <v>27</v>
      </c>
      <c r="L275" s="289" t="s">
        <v>27</v>
      </c>
      <c r="M275" s="22"/>
    </row>
    <row r="276" spans="2:13" ht="15.75" customHeight="1">
      <c r="B276" s="24"/>
      <c r="C276" s="24"/>
      <c r="D276" s="23"/>
      <c r="E276" s="23"/>
      <c r="F276" s="23"/>
      <c r="G276" s="23"/>
      <c r="H276" s="23"/>
      <c r="I276" s="23"/>
      <c r="J276" s="23"/>
      <c r="K276" s="23"/>
      <c r="L276" s="23"/>
      <c r="M276" s="22"/>
    </row>
    <row r="277" spans="2:13" s="212" customFormat="1" ht="13.5" customHeight="1">
      <c r="B277" s="290" t="s">
        <v>281</v>
      </c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7"/>
    </row>
    <row r="278" spans="2:13" s="212" customFormat="1" ht="13.5" customHeight="1">
      <c r="B278" s="234" t="s">
        <v>102</v>
      </c>
      <c r="C278" s="573" t="s">
        <v>204</v>
      </c>
      <c r="D278" s="570"/>
      <c r="E278" s="570"/>
      <c r="F278" s="570"/>
      <c r="G278" s="570"/>
      <c r="H278" s="570"/>
      <c r="I278" s="570"/>
      <c r="J278" s="570"/>
      <c r="K278" s="570"/>
      <c r="L278" s="570"/>
      <c r="M278" s="227"/>
    </row>
    <row r="279" spans="2:13" s="212" customFormat="1" ht="13.5" customHeight="1">
      <c r="B279" s="22"/>
      <c r="C279" s="574" t="s">
        <v>205</v>
      </c>
      <c r="D279" s="574"/>
      <c r="E279" s="574"/>
      <c r="F279" s="574"/>
      <c r="G279" s="574"/>
      <c r="H279" s="574"/>
      <c r="I279" s="574"/>
      <c r="J279" s="574"/>
      <c r="K279" s="574"/>
      <c r="L279" s="574"/>
      <c r="M279" s="227"/>
    </row>
    <row r="280" spans="2:13" s="212" customFormat="1" ht="13.5" customHeight="1">
      <c r="B280" s="234" t="s">
        <v>103</v>
      </c>
      <c r="C280" s="573" t="s">
        <v>206</v>
      </c>
      <c r="D280" s="573"/>
      <c r="E280" s="573"/>
      <c r="F280" s="573"/>
      <c r="G280" s="573"/>
      <c r="H280" s="573"/>
      <c r="I280" s="573"/>
      <c r="J280" s="573"/>
      <c r="K280" s="573"/>
      <c r="L280" s="573"/>
      <c r="M280" s="227"/>
    </row>
    <row r="281" spans="2:13" s="212" customFormat="1" ht="13.5" customHeight="1">
      <c r="B281" s="22"/>
      <c r="C281" s="574" t="s">
        <v>173</v>
      </c>
      <c r="D281" s="574"/>
      <c r="E281" s="574"/>
      <c r="F281" s="574"/>
      <c r="G281" s="574"/>
      <c r="H281" s="574"/>
      <c r="I281" s="574"/>
      <c r="J281" s="574"/>
      <c r="K281" s="574"/>
      <c r="L281" s="574"/>
      <c r="M281" s="227"/>
    </row>
    <row r="282" spans="2:13" s="212" customFormat="1" ht="13.5" customHeight="1">
      <c r="B282" s="234" t="s">
        <v>104</v>
      </c>
      <c r="C282" s="573" t="s">
        <v>207</v>
      </c>
      <c r="D282" s="573"/>
      <c r="E282" s="573"/>
      <c r="F282" s="573"/>
      <c r="G282" s="573"/>
      <c r="H282" s="573"/>
      <c r="I282" s="573"/>
      <c r="J282" s="573"/>
      <c r="K282" s="573"/>
      <c r="L282" s="573"/>
      <c r="M282" s="227"/>
    </row>
    <row r="283" spans="2:13" s="212" customFormat="1" ht="13.5" customHeight="1">
      <c r="B283" s="22"/>
      <c r="C283" s="574" t="s">
        <v>208</v>
      </c>
      <c r="D283" s="574"/>
      <c r="E283" s="574"/>
      <c r="F283" s="574"/>
      <c r="G283" s="574"/>
      <c r="H283" s="574"/>
      <c r="I283" s="574"/>
      <c r="J283" s="574"/>
      <c r="K283" s="574"/>
      <c r="L283" s="574"/>
      <c r="M283" s="227"/>
    </row>
  </sheetData>
  <sheetProtection/>
  <mergeCells count="58">
    <mergeCell ref="C282:L282"/>
    <mergeCell ref="C283:L283"/>
    <mergeCell ref="C278:L278"/>
    <mergeCell ref="C279:L279"/>
    <mergeCell ref="B260:B261"/>
    <mergeCell ref="C260:C261"/>
    <mergeCell ref="C280:L280"/>
    <mergeCell ref="C281:L281"/>
    <mergeCell ref="C252:L252"/>
    <mergeCell ref="C253:L253"/>
    <mergeCell ref="C254:L254"/>
    <mergeCell ref="C255:L255"/>
    <mergeCell ref="B232:B233"/>
    <mergeCell ref="C232:C233"/>
    <mergeCell ref="C250:L250"/>
    <mergeCell ref="C251:L251"/>
    <mergeCell ref="C125:L125"/>
    <mergeCell ref="C126:L126"/>
    <mergeCell ref="B132:B133"/>
    <mergeCell ref="C132:C133"/>
    <mergeCell ref="C190:L190"/>
    <mergeCell ref="C191:L191"/>
    <mergeCell ref="B214:B215"/>
    <mergeCell ref="C214:C215"/>
    <mergeCell ref="B168:B169"/>
    <mergeCell ref="C168:C169"/>
    <mergeCell ref="C186:L186"/>
    <mergeCell ref="C187:L187"/>
    <mergeCell ref="B196:B197"/>
    <mergeCell ref="C196:C197"/>
    <mergeCell ref="C188:L188"/>
    <mergeCell ref="C189:L189"/>
    <mergeCell ref="B67:B68"/>
    <mergeCell ref="C67:C68"/>
    <mergeCell ref="B150:B151"/>
    <mergeCell ref="C150:C151"/>
    <mergeCell ref="B103:B104"/>
    <mergeCell ref="C103:C104"/>
    <mergeCell ref="C121:L121"/>
    <mergeCell ref="C122:L122"/>
    <mergeCell ref="C123:L123"/>
    <mergeCell ref="C124:L124"/>
    <mergeCell ref="B85:B86"/>
    <mergeCell ref="C85:C86"/>
    <mergeCell ref="B41:B42"/>
    <mergeCell ref="C41:C42"/>
    <mergeCell ref="C59:L59"/>
    <mergeCell ref="C60:L60"/>
    <mergeCell ref="C61:L61"/>
    <mergeCell ref="C62:L62"/>
    <mergeCell ref="C63:L63"/>
    <mergeCell ref="C64:L64"/>
    <mergeCell ref="B23:B24"/>
    <mergeCell ref="C23:C24"/>
    <mergeCell ref="B2:L2"/>
    <mergeCell ref="B3:L3"/>
    <mergeCell ref="B5:B6"/>
    <mergeCell ref="C5:C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5" r:id="rId2"/>
  <headerFooter alignWithMargins="0">
    <oddFooter>&amp;C&amp;18- &amp;P -</oddFooter>
  </headerFooter>
  <rowBreaks count="4" manualBreakCount="4">
    <brk id="64" max="255" man="1"/>
    <brk id="129" max="255" man="1"/>
    <brk id="193" max="255" man="1"/>
    <brk id="257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40"/>
  <sheetViews>
    <sheetView zoomScalePageLayoutView="0" workbookViewId="0" topLeftCell="A79">
      <selection activeCell="I1" sqref="I1:O119"/>
    </sheetView>
  </sheetViews>
  <sheetFormatPr defaultColWidth="9.00390625" defaultRowHeight="13.5"/>
  <cols>
    <col min="5" max="5" width="9.25390625" style="0" bestFit="1" customWidth="1"/>
    <col min="13" max="13" width="9.25390625" style="0" bestFit="1" customWidth="1"/>
  </cols>
  <sheetData>
    <row r="1" spans="1:9" ht="13.5">
      <c r="A1" s="343" t="s">
        <v>306</v>
      </c>
      <c r="I1" s="343" t="s">
        <v>308</v>
      </c>
    </row>
    <row r="2" spans="1:15" ht="13.5">
      <c r="A2" s="357" t="s">
        <v>297</v>
      </c>
      <c r="B2" s="357" t="s">
        <v>298</v>
      </c>
      <c r="C2" s="357" t="s">
        <v>299</v>
      </c>
      <c r="D2" s="357" t="s">
        <v>307</v>
      </c>
      <c r="E2" s="357" t="s">
        <v>300</v>
      </c>
      <c r="F2" s="357" t="s">
        <v>301</v>
      </c>
      <c r="G2" s="357" t="s">
        <v>302</v>
      </c>
      <c r="I2" s="357" t="s">
        <v>297</v>
      </c>
      <c r="J2" s="357" t="s">
        <v>298</v>
      </c>
      <c r="K2" s="357" t="s">
        <v>299</v>
      </c>
      <c r="L2" s="357" t="s">
        <v>307</v>
      </c>
      <c r="M2" s="357" t="s">
        <v>300</v>
      </c>
      <c r="N2" s="357" t="s">
        <v>301</v>
      </c>
      <c r="O2" s="357" t="s">
        <v>302</v>
      </c>
    </row>
    <row r="3" spans="1:15" ht="13.5">
      <c r="A3" s="361">
        <v>2018</v>
      </c>
      <c r="B3" s="361">
        <v>4</v>
      </c>
      <c r="C3" s="361">
        <v>1</v>
      </c>
      <c r="D3" s="361">
        <v>1</v>
      </c>
      <c r="E3" s="361">
        <v>3.5</v>
      </c>
      <c r="F3" s="361">
        <v>2.7</v>
      </c>
      <c r="G3" s="362"/>
      <c r="H3" s="135"/>
      <c r="I3" s="359">
        <v>2018</v>
      </c>
      <c r="J3" s="359">
        <v>3</v>
      </c>
      <c r="K3" s="359">
        <v>1</v>
      </c>
      <c r="L3" s="359">
        <v>1</v>
      </c>
      <c r="M3" s="359">
        <v>3.1</v>
      </c>
      <c r="N3" s="359">
        <v>2.8</v>
      </c>
      <c r="O3" s="360"/>
    </row>
    <row r="4" spans="1:15" ht="13.5">
      <c r="A4" s="361">
        <v>2018</v>
      </c>
      <c r="B4" s="361">
        <v>4</v>
      </c>
      <c r="C4" s="361">
        <v>1</v>
      </c>
      <c r="D4" s="361">
        <v>2</v>
      </c>
      <c r="E4" s="361">
        <v>3.2</v>
      </c>
      <c r="F4" s="361">
        <v>3</v>
      </c>
      <c r="G4" s="362"/>
      <c r="H4" s="135"/>
      <c r="I4" s="359">
        <v>2018</v>
      </c>
      <c r="J4" s="359">
        <v>3</v>
      </c>
      <c r="K4" s="359">
        <v>1</v>
      </c>
      <c r="L4" s="359">
        <v>2</v>
      </c>
      <c r="M4" s="359">
        <v>3.1</v>
      </c>
      <c r="N4" s="359">
        <v>2.9</v>
      </c>
      <c r="O4" s="360"/>
    </row>
    <row r="5" spans="1:15" ht="13.5">
      <c r="A5" s="361">
        <v>2018</v>
      </c>
      <c r="B5" s="361">
        <v>4</v>
      </c>
      <c r="C5" s="361">
        <v>1</v>
      </c>
      <c r="D5" s="361">
        <v>3</v>
      </c>
      <c r="E5" s="361">
        <v>3.3</v>
      </c>
      <c r="F5" s="361">
        <v>3</v>
      </c>
      <c r="G5" s="362"/>
      <c r="H5" s="135"/>
      <c r="I5" s="359">
        <v>2018</v>
      </c>
      <c r="J5" s="359">
        <v>3</v>
      </c>
      <c r="K5" s="359">
        <v>1</v>
      </c>
      <c r="L5" s="359">
        <v>3</v>
      </c>
      <c r="M5" s="359">
        <v>3.2</v>
      </c>
      <c r="N5" s="359">
        <v>3.1</v>
      </c>
      <c r="O5" s="360"/>
    </row>
    <row r="6" spans="1:15" ht="13.5">
      <c r="A6" s="361">
        <v>2018</v>
      </c>
      <c r="B6" s="361">
        <v>4</v>
      </c>
      <c r="C6" s="361">
        <v>1</v>
      </c>
      <c r="D6" s="361">
        <v>4</v>
      </c>
      <c r="E6" s="361">
        <v>3.3</v>
      </c>
      <c r="F6" s="361">
        <v>2.7</v>
      </c>
      <c r="G6" s="362"/>
      <c r="H6" s="135"/>
      <c r="I6" s="359">
        <v>2018</v>
      </c>
      <c r="J6" s="359">
        <v>3</v>
      </c>
      <c r="K6" s="359">
        <v>1</v>
      </c>
      <c r="L6" s="359">
        <v>4</v>
      </c>
      <c r="M6" s="359">
        <v>3.1</v>
      </c>
      <c r="N6" s="359">
        <v>2.7</v>
      </c>
      <c r="O6" s="360"/>
    </row>
    <row r="7" spans="1:15" ht="13.5">
      <c r="A7" s="361">
        <v>2018</v>
      </c>
      <c r="B7" s="361">
        <v>4</v>
      </c>
      <c r="C7" s="361">
        <v>1</v>
      </c>
      <c r="D7" s="361">
        <v>5</v>
      </c>
      <c r="E7" s="361">
        <v>3.3</v>
      </c>
      <c r="F7" s="361">
        <v>3</v>
      </c>
      <c r="G7" s="362"/>
      <c r="H7" s="135"/>
      <c r="I7" s="359">
        <v>2018</v>
      </c>
      <c r="J7" s="359">
        <v>3</v>
      </c>
      <c r="K7" s="359">
        <v>1</v>
      </c>
      <c r="L7" s="359">
        <v>5</v>
      </c>
      <c r="M7" s="359">
        <v>3.1</v>
      </c>
      <c r="N7" s="359">
        <v>2.9</v>
      </c>
      <c r="O7" s="360"/>
    </row>
    <row r="8" spans="1:15" ht="13.5">
      <c r="A8" s="361">
        <v>2018</v>
      </c>
      <c r="B8" s="361">
        <v>4</v>
      </c>
      <c r="C8" s="361">
        <v>1</v>
      </c>
      <c r="D8" s="361">
        <v>6</v>
      </c>
      <c r="E8" s="361">
        <v>3.3</v>
      </c>
      <c r="F8" s="361">
        <v>2.8</v>
      </c>
      <c r="G8" s="362"/>
      <c r="H8" s="135"/>
      <c r="I8" s="359">
        <v>2018</v>
      </c>
      <c r="J8" s="359">
        <v>3</v>
      </c>
      <c r="K8" s="359">
        <v>1</v>
      </c>
      <c r="L8" s="359">
        <v>6</v>
      </c>
      <c r="M8" s="359">
        <v>3.1</v>
      </c>
      <c r="N8" s="359">
        <v>2.8</v>
      </c>
      <c r="O8" s="360"/>
    </row>
    <row r="9" spans="1:15" ht="13.5">
      <c r="A9" s="361">
        <v>2018</v>
      </c>
      <c r="B9" s="361">
        <v>4</v>
      </c>
      <c r="C9" s="361">
        <v>1</v>
      </c>
      <c r="D9" s="361">
        <v>7</v>
      </c>
      <c r="E9" s="361">
        <v>3.2</v>
      </c>
      <c r="F9" s="361">
        <v>2.9</v>
      </c>
      <c r="G9" s="362"/>
      <c r="H9" s="135"/>
      <c r="I9" s="359">
        <v>2018</v>
      </c>
      <c r="J9" s="359">
        <v>3</v>
      </c>
      <c r="K9" s="359">
        <v>1</v>
      </c>
      <c r="L9" s="359">
        <v>7</v>
      </c>
      <c r="M9" s="359">
        <v>3.1</v>
      </c>
      <c r="N9" s="359">
        <v>2.8</v>
      </c>
      <c r="O9" s="360"/>
    </row>
    <row r="10" spans="1:15" ht="13.5">
      <c r="A10" s="361">
        <v>2018</v>
      </c>
      <c r="B10" s="361">
        <v>4</v>
      </c>
      <c r="C10" s="361">
        <v>1</v>
      </c>
      <c r="D10" s="361">
        <v>8</v>
      </c>
      <c r="E10" s="361">
        <v>3</v>
      </c>
      <c r="F10" s="361">
        <v>2.9</v>
      </c>
      <c r="G10" s="362"/>
      <c r="H10" s="135"/>
      <c r="I10" s="359">
        <v>2018</v>
      </c>
      <c r="J10" s="359">
        <v>3</v>
      </c>
      <c r="K10" s="359">
        <v>1</v>
      </c>
      <c r="L10" s="359">
        <v>8</v>
      </c>
      <c r="M10" s="359">
        <v>3.1</v>
      </c>
      <c r="N10" s="359">
        <v>3</v>
      </c>
      <c r="O10" s="360"/>
    </row>
    <row r="11" spans="1:15" ht="13.5">
      <c r="A11" s="361">
        <v>2018</v>
      </c>
      <c r="B11" s="361">
        <v>4</v>
      </c>
      <c r="C11" s="361">
        <v>1</v>
      </c>
      <c r="D11" s="361">
        <v>9</v>
      </c>
      <c r="E11" s="361">
        <v>3.2</v>
      </c>
      <c r="F11" s="361">
        <v>2.9</v>
      </c>
      <c r="G11" s="362"/>
      <c r="H11" s="135"/>
      <c r="I11" s="359">
        <v>2018</v>
      </c>
      <c r="J11" s="359">
        <v>3</v>
      </c>
      <c r="K11" s="359">
        <v>1</v>
      </c>
      <c r="L11" s="359">
        <v>9</v>
      </c>
      <c r="M11" s="359">
        <v>3.1</v>
      </c>
      <c r="N11" s="359">
        <v>3</v>
      </c>
      <c r="O11" s="360"/>
    </row>
    <row r="12" spans="1:15" ht="13.5">
      <c r="A12" s="361">
        <v>2018</v>
      </c>
      <c r="B12" s="361">
        <v>4</v>
      </c>
      <c r="C12" s="361">
        <v>2</v>
      </c>
      <c r="D12" s="361">
        <v>1</v>
      </c>
      <c r="E12" s="361">
        <v>3.4</v>
      </c>
      <c r="F12" s="361">
        <v>2.7</v>
      </c>
      <c r="G12" s="362"/>
      <c r="H12" s="135"/>
      <c r="I12" s="359">
        <v>2018</v>
      </c>
      <c r="J12" s="359">
        <v>3</v>
      </c>
      <c r="K12" s="359">
        <v>2</v>
      </c>
      <c r="L12" s="359">
        <v>1</v>
      </c>
      <c r="M12" s="359">
        <v>3.2</v>
      </c>
      <c r="N12" s="359">
        <v>2.8</v>
      </c>
      <c r="O12" s="360"/>
    </row>
    <row r="13" spans="1:15" ht="13.5">
      <c r="A13" s="361">
        <v>2018</v>
      </c>
      <c r="B13" s="361">
        <v>4</v>
      </c>
      <c r="C13" s="361">
        <v>2</v>
      </c>
      <c r="D13" s="361">
        <v>2</v>
      </c>
      <c r="E13" s="361">
        <v>3.3</v>
      </c>
      <c r="F13" s="361">
        <v>2.7</v>
      </c>
      <c r="G13" s="362"/>
      <c r="H13" s="135"/>
      <c r="I13" s="359">
        <v>2018</v>
      </c>
      <c r="J13" s="359">
        <v>3</v>
      </c>
      <c r="K13" s="359">
        <v>2</v>
      </c>
      <c r="L13" s="359">
        <v>2</v>
      </c>
      <c r="M13" s="359">
        <v>3.1</v>
      </c>
      <c r="N13" s="359">
        <v>2.7</v>
      </c>
      <c r="O13" s="360"/>
    </row>
    <row r="14" spans="1:15" ht="13.5">
      <c r="A14" s="361">
        <v>2018</v>
      </c>
      <c r="B14" s="361">
        <v>4</v>
      </c>
      <c r="C14" s="361">
        <v>2</v>
      </c>
      <c r="D14" s="361">
        <v>3</v>
      </c>
      <c r="E14" s="361">
        <v>3.4</v>
      </c>
      <c r="F14" s="361">
        <v>2.9</v>
      </c>
      <c r="G14" s="362"/>
      <c r="H14" s="135"/>
      <c r="I14" s="359">
        <v>2018</v>
      </c>
      <c r="J14" s="359">
        <v>3</v>
      </c>
      <c r="K14" s="359">
        <v>2</v>
      </c>
      <c r="L14" s="359">
        <v>3</v>
      </c>
      <c r="M14" s="359">
        <v>3.3</v>
      </c>
      <c r="N14" s="359">
        <v>3.1</v>
      </c>
      <c r="O14" s="360"/>
    </row>
    <row r="15" spans="1:15" ht="13.5">
      <c r="A15" s="361">
        <v>2018</v>
      </c>
      <c r="B15" s="361">
        <v>4</v>
      </c>
      <c r="C15" s="361">
        <v>2</v>
      </c>
      <c r="D15" s="361">
        <v>4</v>
      </c>
      <c r="E15" s="361">
        <v>3.1</v>
      </c>
      <c r="F15" s="361">
        <v>2.6</v>
      </c>
      <c r="G15" s="362"/>
      <c r="H15" s="135"/>
      <c r="I15" s="359">
        <v>2018</v>
      </c>
      <c r="J15" s="359">
        <v>3</v>
      </c>
      <c r="K15" s="359">
        <v>2</v>
      </c>
      <c r="L15" s="359">
        <v>4</v>
      </c>
      <c r="M15" s="359">
        <v>3</v>
      </c>
      <c r="N15" s="359">
        <v>2.5</v>
      </c>
      <c r="O15" s="360"/>
    </row>
    <row r="16" spans="1:15" ht="13.5">
      <c r="A16" s="361">
        <v>2018</v>
      </c>
      <c r="B16" s="361">
        <v>4</v>
      </c>
      <c r="C16" s="361">
        <v>2</v>
      </c>
      <c r="D16" s="361">
        <v>5</v>
      </c>
      <c r="E16" s="361">
        <v>3.3</v>
      </c>
      <c r="F16" s="361">
        <v>2.8</v>
      </c>
      <c r="G16" s="362"/>
      <c r="H16" s="135"/>
      <c r="I16" s="359">
        <v>2018</v>
      </c>
      <c r="J16" s="359">
        <v>3</v>
      </c>
      <c r="K16" s="359">
        <v>2</v>
      </c>
      <c r="L16" s="359">
        <v>5</v>
      </c>
      <c r="M16" s="359">
        <v>3.2</v>
      </c>
      <c r="N16" s="359">
        <v>3</v>
      </c>
      <c r="O16" s="360"/>
    </row>
    <row r="17" spans="1:15" ht="13.5">
      <c r="A17" s="361">
        <v>2018</v>
      </c>
      <c r="B17" s="361">
        <v>4</v>
      </c>
      <c r="C17" s="361">
        <v>2</v>
      </c>
      <c r="D17" s="361">
        <v>6</v>
      </c>
      <c r="E17" s="361">
        <v>3.5</v>
      </c>
      <c r="F17" s="361">
        <v>2.7</v>
      </c>
      <c r="G17" s="362"/>
      <c r="H17" s="135"/>
      <c r="I17" s="359">
        <v>2018</v>
      </c>
      <c r="J17" s="359">
        <v>3</v>
      </c>
      <c r="K17" s="359">
        <v>2</v>
      </c>
      <c r="L17" s="359">
        <v>6</v>
      </c>
      <c r="M17" s="359">
        <v>3.3</v>
      </c>
      <c r="N17" s="359">
        <v>2.8</v>
      </c>
      <c r="O17" s="360"/>
    </row>
    <row r="18" spans="1:15" ht="13.5">
      <c r="A18" s="361">
        <v>2018</v>
      </c>
      <c r="B18" s="361">
        <v>4</v>
      </c>
      <c r="C18" s="361">
        <v>2</v>
      </c>
      <c r="D18" s="361">
        <v>7</v>
      </c>
      <c r="E18" s="361">
        <v>3.1</v>
      </c>
      <c r="F18" s="361">
        <v>2.8</v>
      </c>
      <c r="G18" s="362"/>
      <c r="H18" s="135"/>
      <c r="I18" s="359">
        <v>2018</v>
      </c>
      <c r="J18" s="359">
        <v>3</v>
      </c>
      <c r="K18" s="359">
        <v>2</v>
      </c>
      <c r="L18" s="359">
        <v>7</v>
      </c>
      <c r="M18" s="359">
        <v>3</v>
      </c>
      <c r="N18" s="359">
        <v>2.9</v>
      </c>
      <c r="O18" s="360"/>
    </row>
    <row r="19" spans="1:15" ht="13.5">
      <c r="A19" s="361">
        <v>2018</v>
      </c>
      <c r="B19" s="361">
        <v>4</v>
      </c>
      <c r="C19" s="361">
        <v>2</v>
      </c>
      <c r="D19" s="361">
        <v>8</v>
      </c>
      <c r="E19" s="361">
        <v>3.2</v>
      </c>
      <c r="F19" s="361">
        <v>2.9</v>
      </c>
      <c r="G19" s="362"/>
      <c r="H19" s="135"/>
      <c r="I19" s="359">
        <v>2018</v>
      </c>
      <c r="J19" s="359">
        <v>3</v>
      </c>
      <c r="K19" s="359">
        <v>2</v>
      </c>
      <c r="L19" s="359">
        <v>8</v>
      </c>
      <c r="M19" s="359">
        <v>3.2</v>
      </c>
      <c r="N19" s="359">
        <v>3</v>
      </c>
      <c r="O19" s="360"/>
    </row>
    <row r="20" spans="1:15" ht="13.5">
      <c r="A20" s="361">
        <v>2018</v>
      </c>
      <c r="B20" s="361">
        <v>4</v>
      </c>
      <c r="C20" s="361">
        <v>2</v>
      </c>
      <c r="D20" s="361">
        <v>9</v>
      </c>
      <c r="E20" s="361">
        <v>3.3</v>
      </c>
      <c r="F20" s="361">
        <v>2.9</v>
      </c>
      <c r="G20" s="362"/>
      <c r="H20" s="135"/>
      <c r="I20" s="359">
        <v>2018</v>
      </c>
      <c r="J20" s="359">
        <v>3</v>
      </c>
      <c r="K20" s="359">
        <v>2</v>
      </c>
      <c r="L20" s="359">
        <v>9</v>
      </c>
      <c r="M20" s="359">
        <v>3.1</v>
      </c>
      <c r="N20" s="359">
        <v>3.2</v>
      </c>
      <c r="O20" s="360"/>
    </row>
    <row r="21" spans="1:15" ht="13.5">
      <c r="A21" s="361">
        <v>2018</v>
      </c>
      <c r="B21" s="361">
        <v>4</v>
      </c>
      <c r="C21" s="361">
        <v>3</v>
      </c>
      <c r="D21" s="361">
        <v>1</v>
      </c>
      <c r="E21" s="361">
        <v>3.4</v>
      </c>
      <c r="F21" s="361">
        <v>3.1</v>
      </c>
      <c r="G21" s="361">
        <v>2.6</v>
      </c>
      <c r="H21" s="135"/>
      <c r="I21" s="359">
        <v>2018</v>
      </c>
      <c r="J21" s="359">
        <v>3</v>
      </c>
      <c r="K21" s="359">
        <v>3</v>
      </c>
      <c r="L21" s="359">
        <v>1</v>
      </c>
      <c r="M21" s="359">
        <v>3.4</v>
      </c>
      <c r="N21" s="359">
        <v>3.4</v>
      </c>
      <c r="O21" s="359">
        <v>2.8</v>
      </c>
    </row>
    <row r="22" spans="1:15" ht="13.5">
      <c r="A22" s="361">
        <v>2018</v>
      </c>
      <c r="B22" s="361">
        <v>4</v>
      </c>
      <c r="C22" s="361">
        <v>3</v>
      </c>
      <c r="D22" s="361">
        <v>2</v>
      </c>
      <c r="E22" s="361">
        <v>3.2</v>
      </c>
      <c r="F22" s="361">
        <v>3</v>
      </c>
      <c r="G22" s="361">
        <v>2.3</v>
      </c>
      <c r="H22" s="135"/>
      <c r="I22" s="359">
        <v>2018</v>
      </c>
      <c r="J22" s="359">
        <v>3</v>
      </c>
      <c r="K22" s="359">
        <v>3</v>
      </c>
      <c r="L22" s="359">
        <v>2</v>
      </c>
      <c r="M22" s="359">
        <v>3.1</v>
      </c>
      <c r="N22" s="359">
        <v>3</v>
      </c>
      <c r="O22" s="359">
        <v>2.4</v>
      </c>
    </row>
    <row r="23" spans="1:15" ht="13.5">
      <c r="A23" s="361">
        <v>2018</v>
      </c>
      <c r="B23" s="361">
        <v>4</v>
      </c>
      <c r="C23" s="361">
        <v>3</v>
      </c>
      <c r="D23" s="361">
        <v>3</v>
      </c>
      <c r="E23" s="361">
        <v>3.3</v>
      </c>
      <c r="F23" s="361">
        <v>3</v>
      </c>
      <c r="G23" s="361">
        <v>2.2</v>
      </c>
      <c r="H23" s="135"/>
      <c r="I23" s="359">
        <v>2018</v>
      </c>
      <c r="J23" s="359">
        <v>3</v>
      </c>
      <c r="K23" s="359">
        <v>3</v>
      </c>
      <c r="L23" s="359">
        <v>3</v>
      </c>
      <c r="M23" s="359">
        <v>3.2</v>
      </c>
      <c r="N23" s="359">
        <v>3.1</v>
      </c>
      <c r="O23" s="359">
        <v>2.3</v>
      </c>
    </row>
    <row r="24" spans="1:15" ht="13.5">
      <c r="A24" s="361">
        <v>2018</v>
      </c>
      <c r="B24" s="361">
        <v>4</v>
      </c>
      <c r="C24" s="361">
        <v>3</v>
      </c>
      <c r="D24" s="361">
        <v>4</v>
      </c>
      <c r="E24" s="361">
        <v>3.1</v>
      </c>
      <c r="F24" s="361">
        <v>2.9</v>
      </c>
      <c r="G24" s="361">
        <v>2.2</v>
      </c>
      <c r="H24" s="135"/>
      <c r="I24" s="359">
        <v>2018</v>
      </c>
      <c r="J24" s="359">
        <v>3</v>
      </c>
      <c r="K24" s="359">
        <v>3</v>
      </c>
      <c r="L24" s="359">
        <v>4</v>
      </c>
      <c r="M24" s="359">
        <v>3.1</v>
      </c>
      <c r="N24" s="359">
        <v>2.8</v>
      </c>
      <c r="O24" s="359">
        <v>2.2</v>
      </c>
    </row>
    <row r="25" spans="1:15" ht="13.5">
      <c r="A25" s="361">
        <v>2018</v>
      </c>
      <c r="B25" s="361">
        <v>4</v>
      </c>
      <c r="C25" s="361">
        <v>3</v>
      </c>
      <c r="D25" s="361">
        <v>5</v>
      </c>
      <c r="E25" s="361">
        <v>3.3</v>
      </c>
      <c r="F25" s="361">
        <v>3</v>
      </c>
      <c r="G25" s="361">
        <v>2.3</v>
      </c>
      <c r="H25" s="135"/>
      <c r="I25" s="359">
        <v>2018</v>
      </c>
      <c r="J25" s="359">
        <v>3</v>
      </c>
      <c r="K25" s="359">
        <v>3</v>
      </c>
      <c r="L25" s="359">
        <v>5</v>
      </c>
      <c r="M25" s="359">
        <v>3.1</v>
      </c>
      <c r="N25" s="359">
        <v>3</v>
      </c>
      <c r="O25" s="359">
        <v>2.1</v>
      </c>
    </row>
    <row r="26" spans="1:15" ht="13.5">
      <c r="A26" s="361">
        <v>2018</v>
      </c>
      <c r="B26" s="361">
        <v>4</v>
      </c>
      <c r="C26" s="361">
        <v>3</v>
      </c>
      <c r="D26" s="361">
        <v>6</v>
      </c>
      <c r="E26" s="361">
        <v>3.2</v>
      </c>
      <c r="F26" s="361">
        <v>3</v>
      </c>
      <c r="G26" s="361">
        <v>2.4</v>
      </c>
      <c r="H26" s="135"/>
      <c r="I26" s="359">
        <v>2018</v>
      </c>
      <c r="J26" s="359">
        <v>3</v>
      </c>
      <c r="K26" s="359">
        <v>3</v>
      </c>
      <c r="L26" s="359">
        <v>6</v>
      </c>
      <c r="M26" s="359">
        <v>3.2</v>
      </c>
      <c r="N26" s="359">
        <v>3</v>
      </c>
      <c r="O26" s="359">
        <v>2.2</v>
      </c>
    </row>
    <row r="27" spans="1:15" ht="13.5">
      <c r="A27" s="361">
        <v>2018</v>
      </c>
      <c r="B27" s="361">
        <v>4</v>
      </c>
      <c r="C27" s="361">
        <v>3</v>
      </c>
      <c r="D27" s="361">
        <v>7</v>
      </c>
      <c r="E27" s="361">
        <v>3</v>
      </c>
      <c r="F27" s="361">
        <v>3</v>
      </c>
      <c r="G27" s="361">
        <v>1.9</v>
      </c>
      <c r="H27" s="135"/>
      <c r="I27" s="359">
        <v>2018</v>
      </c>
      <c r="J27" s="359">
        <v>3</v>
      </c>
      <c r="K27" s="359">
        <v>3</v>
      </c>
      <c r="L27" s="359">
        <v>7</v>
      </c>
      <c r="M27" s="359">
        <v>3</v>
      </c>
      <c r="N27" s="359">
        <v>2.9</v>
      </c>
      <c r="O27" s="359">
        <v>2</v>
      </c>
    </row>
    <row r="28" spans="1:15" ht="13.5">
      <c r="A28" s="361">
        <v>2018</v>
      </c>
      <c r="B28" s="361">
        <v>4</v>
      </c>
      <c r="C28" s="361">
        <v>3</v>
      </c>
      <c r="D28" s="361">
        <v>8</v>
      </c>
      <c r="E28" s="361">
        <v>3.1</v>
      </c>
      <c r="F28" s="361">
        <v>2.9</v>
      </c>
      <c r="G28" s="361">
        <v>2.1</v>
      </c>
      <c r="H28" s="135"/>
      <c r="I28" s="359">
        <v>2018</v>
      </c>
      <c r="J28" s="359">
        <v>3</v>
      </c>
      <c r="K28" s="359">
        <v>3</v>
      </c>
      <c r="L28" s="359">
        <v>8</v>
      </c>
      <c r="M28" s="359">
        <v>3.2</v>
      </c>
      <c r="N28" s="359">
        <v>3.1</v>
      </c>
      <c r="O28" s="359">
        <v>2.3</v>
      </c>
    </row>
    <row r="29" spans="1:15" ht="13.5">
      <c r="A29" s="361">
        <v>2018</v>
      </c>
      <c r="B29" s="361">
        <v>4</v>
      </c>
      <c r="C29" s="361">
        <v>3</v>
      </c>
      <c r="D29" s="361">
        <v>9</v>
      </c>
      <c r="E29" s="361">
        <v>3.2</v>
      </c>
      <c r="F29" s="361">
        <v>2.9</v>
      </c>
      <c r="G29" s="361">
        <v>2</v>
      </c>
      <c r="H29" s="135"/>
      <c r="I29" s="359">
        <v>2018</v>
      </c>
      <c r="J29" s="359">
        <v>3</v>
      </c>
      <c r="K29" s="359">
        <v>3</v>
      </c>
      <c r="L29" s="359">
        <v>9</v>
      </c>
      <c r="M29" s="359">
        <v>3.2</v>
      </c>
      <c r="N29" s="359">
        <v>3.1</v>
      </c>
      <c r="O29" s="359">
        <v>2.2</v>
      </c>
    </row>
    <row r="30" spans="1:15" ht="13.5">
      <c r="A30" s="361">
        <v>2018</v>
      </c>
      <c r="B30" s="361">
        <v>4</v>
      </c>
      <c r="C30" s="361">
        <v>4</v>
      </c>
      <c r="D30" s="361">
        <v>1</v>
      </c>
      <c r="E30" s="361">
        <v>3.4</v>
      </c>
      <c r="F30" s="361">
        <v>3</v>
      </c>
      <c r="G30" s="361">
        <v>2.7</v>
      </c>
      <c r="H30" s="135"/>
      <c r="I30" s="359">
        <v>2018</v>
      </c>
      <c r="J30" s="359">
        <v>3</v>
      </c>
      <c r="K30" s="359">
        <v>4</v>
      </c>
      <c r="L30" s="359">
        <v>1</v>
      </c>
      <c r="M30" s="359">
        <v>3.3</v>
      </c>
      <c r="N30" s="359">
        <v>3.2</v>
      </c>
      <c r="O30" s="359">
        <v>2.8</v>
      </c>
    </row>
    <row r="31" spans="1:15" ht="13.5">
      <c r="A31" s="361">
        <v>2018</v>
      </c>
      <c r="B31" s="361">
        <v>4</v>
      </c>
      <c r="C31" s="361">
        <v>4</v>
      </c>
      <c r="D31" s="361">
        <v>2</v>
      </c>
      <c r="E31" s="361">
        <v>3.2</v>
      </c>
      <c r="F31" s="361">
        <v>2.9</v>
      </c>
      <c r="G31" s="361">
        <v>2.2</v>
      </c>
      <c r="H31" s="135"/>
      <c r="I31" s="359">
        <v>2018</v>
      </c>
      <c r="J31" s="359">
        <v>3</v>
      </c>
      <c r="K31" s="359">
        <v>4</v>
      </c>
      <c r="L31" s="359">
        <v>2</v>
      </c>
      <c r="M31" s="359">
        <v>3</v>
      </c>
      <c r="N31" s="359">
        <v>2.9</v>
      </c>
      <c r="O31" s="359">
        <v>2.3</v>
      </c>
    </row>
    <row r="32" spans="1:15" ht="13.5">
      <c r="A32" s="361">
        <v>2018</v>
      </c>
      <c r="B32" s="361">
        <v>4</v>
      </c>
      <c r="C32" s="361">
        <v>4</v>
      </c>
      <c r="D32" s="361">
        <v>3</v>
      </c>
      <c r="E32" s="361">
        <v>3.4</v>
      </c>
      <c r="F32" s="361">
        <v>3</v>
      </c>
      <c r="G32" s="361">
        <v>2.2</v>
      </c>
      <c r="H32" s="135"/>
      <c r="I32" s="359">
        <v>2018</v>
      </c>
      <c r="J32" s="359">
        <v>3</v>
      </c>
      <c r="K32" s="359">
        <v>4</v>
      </c>
      <c r="L32" s="359">
        <v>3</v>
      </c>
      <c r="M32" s="359">
        <v>3.2</v>
      </c>
      <c r="N32" s="359">
        <v>3.1</v>
      </c>
      <c r="O32" s="359">
        <v>2.3</v>
      </c>
    </row>
    <row r="33" spans="1:15" ht="13.5">
      <c r="A33" s="361">
        <v>2018</v>
      </c>
      <c r="B33" s="361">
        <v>4</v>
      </c>
      <c r="C33" s="361">
        <v>4</v>
      </c>
      <c r="D33" s="361">
        <v>4</v>
      </c>
      <c r="E33" s="361">
        <v>3.1</v>
      </c>
      <c r="F33" s="361">
        <v>2.8</v>
      </c>
      <c r="G33" s="361">
        <v>2.2</v>
      </c>
      <c r="H33" s="135"/>
      <c r="I33" s="359">
        <v>2018</v>
      </c>
      <c r="J33" s="359">
        <v>3</v>
      </c>
      <c r="K33" s="359">
        <v>4</v>
      </c>
      <c r="L33" s="359">
        <v>4</v>
      </c>
      <c r="M33" s="359">
        <v>3.1</v>
      </c>
      <c r="N33" s="359">
        <v>2.8</v>
      </c>
      <c r="O33" s="359">
        <v>2.3</v>
      </c>
    </row>
    <row r="34" spans="1:15" ht="13.5">
      <c r="A34" s="361">
        <v>2018</v>
      </c>
      <c r="B34" s="361">
        <v>4</v>
      </c>
      <c r="C34" s="361">
        <v>4</v>
      </c>
      <c r="D34" s="361">
        <v>5</v>
      </c>
      <c r="E34" s="361">
        <v>3.2</v>
      </c>
      <c r="F34" s="361">
        <v>2.9</v>
      </c>
      <c r="G34" s="361">
        <v>2.1</v>
      </c>
      <c r="H34" s="135"/>
      <c r="I34" s="359">
        <v>2018</v>
      </c>
      <c r="J34" s="359">
        <v>3</v>
      </c>
      <c r="K34" s="359">
        <v>4</v>
      </c>
      <c r="L34" s="359">
        <v>5</v>
      </c>
      <c r="M34" s="359">
        <v>3.1</v>
      </c>
      <c r="N34" s="359">
        <v>3</v>
      </c>
      <c r="O34" s="359">
        <v>2.1</v>
      </c>
    </row>
    <row r="35" spans="1:15" ht="13.5">
      <c r="A35" s="361">
        <v>2018</v>
      </c>
      <c r="B35" s="361">
        <v>4</v>
      </c>
      <c r="C35" s="361">
        <v>4</v>
      </c>
      <c r="D35" s="361">
        <v>6</v>
      </c>
      <c r="E35" s="361">
        <v>3.2</v>
      </c>
      <c r="F35" s="361">
        <v>3</v>
      </c>
      <c r="G35" s="361">
        <v>2.3</v>
      </c>
      <c r="H35" s="135"/>
      <c r="I35" s="359">
        <v>2018</v>
      </c>
      <c r="J35" s="359">
        <v>3</v>
      </c>
      <c r="K35" s="359">
        <v>4</v>
      </c>
      <c r="L35" s="359">
        <v>6</v>
      </c>
      <c r="M35" s="359">
        <v>3.1</v>
      </c>
      <c r="N35" s="359">
        <v>3</v>
      </c>
      <c r="O35" s="359">
        <v>2.1</v>
      </c>
    </row>
    <row r="36" spans="1:15" ht="13.5">
      <c r="A36" s="361">
        <v>2018</v>
      </c>
      <c r="B36" s="361">
        <v>4</v>
      </c>
      <c r="C36" s="361">
        <v>4</v>
      </c>
      <c r="D36" s="361">
        <v>7</v>
      </c>
      <c r="E36" s="361">
        <v>3.1</v>
      </c>
      <c r="F36" s="361">
        <v>3</v>
      </c>
      <c r="G36" s="361">
        <v>1.9</v>
      </c>
      <c r="H36" s="135"/>
      <c r="I36" s="359">
        <v>2018</v>
      </c>
      <c r="J36" s="359">
        <v>3</v>
      </c>
      <c r="K36" s="359">
        <v>4</v>
      </c>
      <c r="L36" s="359">
        <v>7</v>
      </c>
      <c r="M36" s="359">
        <v>3</v>
      </c>
      <c r="N36" s="359">
        <v>3</v>
      </c>
      <c r="O36" s="359">
        <v>2</v>
      </c>
    </row>
    <row r="37" spans="1:15" ht="13.5">
      <c r="A37" s="361">
        <v>2018</v>
      </c>
      <c r="B37" s="361">
        <v>4</v>
      </c>
      <c r="C37" s="361">
        <v>4</v>
      </c>
      <c r="D37" s="361">
        <v>8</v>
      </c>
      <c r="E37" s="361">
        <v>3.2</v>
      </c>
      <c r="F37" s="361">
        <v>3</v>
      </c>
      <c r="G37" s="361">
        <v>2</v>
      </c>
      <c r="H37" s="135"/>
      <c r="I37" s="359">
        <v>2018</v>
      </c>
      <c r="J37" s="359">
        <v>3</v>
      </c>
      <c r="K37" s="359">
        <v>4</v>
      </c>
      <c r="L37" s="359">
        <v>8</v>
      </c>
      <c r="M37" s="359">
        <v>3.2</v>
      </c>
      <c r="N37" s="359">
        <v>3</v>
      </c>
      <c r="O37" s="359">
        <v>2.3</v>
      </c>
    </row>
    <row r="38" spans="1:15" ht="13.5">
      <c r="A38" s="361">
        <v>2018</v>
      </c>
      <c r="B38" s="361">
        <v>4</v>
      </c>
      <c r="C38" s="361">
        <v>4</v>
      </c>
      <c r="D38" s="361">
        <v>9</v>
      </c>
      <c r="E38" s="361">
        <v>3.3</v>
      </c>
      <c r="F38" s="361">
        <v>2.9</v>
      </c>
      <c r="G38" s="361">
        <v>2</v>
      </c>
      <c r="H38" s="135"/>
      <c r="I38" s="359">
        <v>2018</v>
      </c>
      <c r="J38" s="359">
        <v>3</v>
      </c>
      <c r="K38" s="359">
        <v>4</v>
      </c>
      <c r="L38" s="359">
        <v>9</v>
      </c>
      <c r="M38" s="359">
        <v>3.2</v>
      </c>
      <c r="N38" s="359">
        <v>3.1</v>
      </c>
      <c r="O38" s="359">
        <v>2.2</v>
      </c>
    </row>
    <row r="39" spans="1:15" ht="13.5">
      <c r="A39" s="361">
        <v>2018</v>
      </c>
      <c r="B39" s="361">
        <v>4</v>
      </c>
      <c r="C39" s="361">
        <v>5</v>
      </c>
      <c r="D39" s="361">
        <v>1</v>
      </c>
      <c r="E39" s="361">
        <v>3.4</v>
      </c>
      <c r="F39" s="361">
        <v>3.1</v>
      </c>
      <c r="G39" s="361">
        <v>2.7</v>
      </c>
      <c r="H39" s="135"/>
      <c r="I39" s="359">
        <v>2018</v>
      </c>
      <c r="J39" s="359">
        <v>3</v>
      </c>
      <c r="K39" s="359">
        <v>5</v>
      </c>
      <c r="L39" s="359">
        <v>1</v>
      </c>
      <c r="M39" s="359">
        <v>3.4</v>
      </c>
      <c r="N39" s="359">
        <v>3.2</v>
      </c>
      <c r="O39" s="359">
        <v>2.6</v>
      </c>
    </row>
    <row r="40" spans="1:15" ht="13.5">
      <c r="A40" s="361">
        <v>2018</v>
      </c>
      <c r="B40" s="361">
        <v>4</v>
      </c>
      <c r="C40" s="361">
        <v>5</v>
      </c>
      <c r="D40" s="361">
        <v>2</v>
      </c>
      <c r="E40" s="361">
        <v>3.2</v>
      </c>
      <c r="F40" s="361">
        <v>3.1</v>
      </c>
      <c r="G40" s="361">
        <v>2.4</v>
      </c>
      <c r="H40" s="135"/>
      <c r="I40" s="359">
        <v>2018</v>
      </c>
      <c r="J40" s="359">
        <v>3</v>
      </c>
      <c r="K40" s="359">
        <v>5</v>
      </c>
      <c r="L40" s="359">
        <v>2</v>
      </c>
      <c r="M40" s="359">
        <v>3.1</v>
      </c>
      <c r="N40" s="359">
        <v>3.1</v>
      </c>
      <c r="O40" s="359">
        <v>2.4</v>
      </c>
    </row>
    <row r="41" spans="1:15" ht="13.5">
      <c r="A41" s="361">
        <v>2018</v>
      </c>
      <c r="B41" s="361">
        <v>4</v>
      </c>
      <c r="C41" s="361">
        <v>5</v>
      </c>
      <c r="D41" s="361">
        <v>3</v>
      </c>
      <c r="E41" s="361">
        <v>3.3</v>
      </c>
      <c r="F41" s="361">
        <v>2.9</v>
      </c>
      <c r="G41" s="361">
        <v>2</v>
      </c>
      <c r="H41" s="135"/>
      <c r="I41" s="359">
        <v>2018</v>
      </c>
      <c r="J41" s="359">
        <v>3</v>
      </c>
      <c r="K41" s="359">
        <v>5</v>
      </c>
      <c r="L41" s="359">
        <v>3</v>
      </c>
      <c r="M41" s="359">
        <v>3.1</v>
      </c>
      <c r="N41" s="359">
        <v>3</v>
      </c>
      <c r="O41" s="359">
        <v>2.2</v>
      </c>
    </row>
    <row r="42" spans="1:15" ht="13.5">
      <c r="A42" s="361">
        <v>2018</v>
      </c>
      <c r="B42" s="361">
        <v>4</v>
      </c>
      <c r="C42" s="361">
        <v>5</v>
      </c>
      <c r="D42" s="361">
        <v>4</v>
      </c>
      <c r="E42" s="361">
        <v>3.2</v>
      </c>
      <c r="F42" s="361">
        <v>2.9</v>
      </c>
      <c r="G42" s="361">
        <v>2.2</v>
      </c>
      <c r="H42" s="135"/>
      <c r="I42" s="359">
        <v>2018</v>
      </c>
      <c r="J42" s="359">
        <v>3</v>
      </c>
      <c r="K42" s="359">
        <v>5</v>
      </c>
      <c r="L42" s="359">
        <v>4</v>
      </c>
      <c r="M42" s="359">
        <v>3.1</v>
      </c>
      <c r="N42" s="359">
        <v>2.9</v>
      </c>
      <c r="O42" s="359">
        <v>2.3</v>
      </c>
    </row>
    <row r="43" spans="1:15" ht="13.5">
      <c r="A43" s="361">
        <v>2018</v>
      </c>
      <c r="B43" s="361">
        <v>4</v>
      </c>
      <c r="C43" s="361">
        <v>5</v>
      </c>
      <c r="D43" s="361">
        <v>5</v>
      </c>
      <c r="E43" s="361">
        <v>3.1</v>
      </c>
      <c r="F43" s="361">
        <v>2.7</v>
      </c>
      <c r="G43" s="361">
        <v>1.9</v>
      </c>
      <c r="H43" s="135"/>
      <c r="I43" s="359">
        <v>2018</v>
      </c>
      <c r="J43" s="359">
        <v>3</v>
      </c>
      <c r="K43" s="359">
        <v>5</v>
      </c>
      <c r="L43" s="359">
        <v>5</v>
      </c>
      <c r="M43" s="359">
        <v>3.1</v>
      </c>
      <c r="N43" s="359">
        <v>2.9</v>
      </c>
      <c r="O43" s="359">
        <v>1.9</v>
      </c>
    </row>
    <row r="44" spans="1:15" ht="13.5">
      <c r="A44" s="361">
        <v>2018</v>
      </c>
      <c r="B44" s="361">
        <v>4</v>
      </c>
      <c r="C44" s="361">
        <v>5</v>
      </c>
      <c r="D44" s="361">
        <v>6</v>
      </c>
      <c r="E44" s="361">
        <v>3.2</v>
      </c>
      <c r="F44" s="361">
        <v>2.9</v>
      </c>
      <c r="G44" s="361">
        <v>2.2</v>
      </c>
      <c r="H44" s="135"/>
      <c r="I44" s="359">
        <v>2018</v>
      </c>
      <c r="J44" s="359">
        <v>3</v>
      </c>
      <c r="K44" s="359">
        <v>5</v>
      </c>
      <c r="L44" s="359">
        <v>6</v>
      </c>
      <c r="M44" s="359">
        <v>3.1</v>
      </c>
      <c r="N44" s="359">
        <v>2.8</v>
      </c>
      <c r="O44" s="359">
        <v>2</v>
      </c>
    </row>
    <row r="45" spans="1:15" ht="13.5">
      <c r="A45" s="361">
        <v>2018</v>
      </c>
      <c r="B45" s="361">
        <v>4</v>
      </c>
      <c r="C45" s="361">
        <v>5</v>
      </c>
      <c r="D45" s="361">
        <v>7</v>
      </c>
      <c r="E45" s="361">
        <v>3.1</v>
      </c>
      <c r="F45" s="361">
        <v>2.9</v>
      </c>
      <c r="G45" s="361">
        <v>1.9</v>
      </c>
      <c r="H45" s="135"/>
      <c r="I45" s="359">
        <v>2018</v>
      </c>
      <c r="J45" s="359">
        <v>3</v>
      </c>
      <c r="K45" s="359">
        <v>5</v>
      </c>
      <c r="L45" s="359">
        <v>7</v>
      </c>
      <c r="M45" s="359">
        <v>3.1</v>
      </c>
      <c r="N45" s="359">
        <v>2.9</v>
      </c>
      <c r="O45" s="359">
        <v>2</v>
      </c>
    </row>
    <row r="46" spans="1:15" ht="13.5">
      <c r="A46" s="361">
        <v>2018</v>
      </c>
      <c r="B46" s="361">
        <v>4</v>
      </c>
      <c r="C46" s="361">
        <v>5</v>
      </c>
      <c r="D46" s="361">
        <v>8</v>
      </c>
      <c r="E46" s="361">
        <v>3.1</v>
      </c>
      <c r="F46" s="361">
        <v>3</v>
      </c>
      <c r="G46" s="361">
        <v>2.1</v>
      </c>
      <c r="H46" s="135"/>
      <c r="I46" s="359">
        <v>2018</v>
      </c>
      <c r="J46" s="359">
        <v>3</v>
      </c>
      <c r="K46" s="359">
        <v>5</v>
      </c>
      <c r="L46" s="359">
        <v>8</v>
      </c>
      <c r="M46" s="359">
        <v>3.1</v>
      </c>
      <c r="N46" s="359">
        <v>3.1</v>
      </c>
      <c r="O46" s="359">
        <v>2</v>
      </c>
    </row>
    <row r="47" spans="1:15" ht="13.5">
      <c r="A47" s="361">
        <v>2018</v>
      </c>
      <c r="B47" s="361">
        <v>4</v>
      </c>
      <c r="C47" s="361">
        <v>5</v>
      </c>
      <c r="D47" s="361">
        <v>9</v>
      </c>
      <c r="E47" s="361">
        <v>3.2</v>
      </c>
      <c r="F47" s="361">
        <v>2.8</v>
      </c>
      <c r="G47" s="361">
        <v>1.9</v>
      </c>
      <c r="H47" s="135"/>
      <c r="I47" s="359">
        <v>2018</v>
      </c>
      <c r="J47" s="359">
        <v>3</v>
      </c>
      <c r="K47" s="359">
        <v>5</v>
      </c>
      <c r="L47" s="359">
        <v>9</v>
      </c>
      <c r="M47" s="359">
        <v>3.1</v>
      </c>
      <c r="N47" s="359">
        <v>3.1</v>
      </c>
      <c r="O47" s="359">
        <v>2.1</v>
      </c>
    </row>
    <row r="48" spans="1:15" ht="13.5">
      <c r="A48" s="361">
        <v>2018</v>
      </c>
      <c r="B48" s="361">
        <v>4</v>
      </c>
      <c r="C48" s="361">
        <v>6</v>
      </c>
      <c r="D48" s="361">
        <v>1</v>
      </c>
      <c r="E48" s="361">
        <v>3.3</v>
      </c>
      <c r="F48" s="361">
        <v>3.1</v>
      </c>
      <c r="G48" s="361">
        <v>2.6</v>
      </c>
      <c r="H48" s="135"/>
      <c r="I48" s="359">
        <v>2018</v>
      </c>
      <c r="J48" s="359">
        <v>3</v>
      </c>
      <c r="K48" s="359">
        <v>6</v>
      </c>
      <c r="L48" s="359">
        <v>1</v>
      </c>
      <c r="M48" s="359">
        <v>3.3</v>
      </c>
      <c r="N48" s="359">
        <v>3.4</v>
      </c>
      <c r="O48" s="359">
        <v>2.9</v>
      </c>
    </row>
    <row r="49" spans="1:15" ht="13.5">
      <c r="A49" s="361">
        <v>2018</v>
      </c>
      <c r="B49" s="361">
        <v>4</v>
      </c>
      <c r="C49" s="361">
        <v>6</v>
      </c>
      <c r="D49" s="361">
        <v>2</v>
      </c>
      <c r="E49" s="361">
        <v>3.3</v>
      </c>
      <c r="F49" s="361">
        <v>3.4</v>
      </c>
      <c r="G49" s="361">
        <v>2.8</v>
      </c>
      <c r="H49" s="135"/>
      <c r="I49" s="359">
        <v>2018</v>
      </c>
      <c r="J49" s="359">
        <v>3</v>
      </c>
      <c r="K49" s="359">
        <v>6</v>
      </c>
      <c r="L49" s="359">
        <v>2</v>
      </c>
      <c r="M49" s="359">
        <v>3.1</v>
      </c>
      <c r="N49" s="359">
        <v>3.4</v>
      </c>
      <c r="O49" s="359">
        <v>2.8</v>
      </c>
    </row>
    <row r="50" spans="1:15" ht="13.5">
      <c r="A50" s="361">
        <v>2018</v>
      </c>
      <c r="B50" s="361">
        <v>4</v>
      </c>
      <c r="C50" s="361">
        <v>6</v>
      </c>
      <c r="D50" s="361">
        <v>3</v>
      </c>
      <c r="E50" s="361">
        <v>3.2</v>
      </c>
      <c r="F50" s="361">
        <v>2.8</v>
      </c>
      <c r="G50" s="361">
        <v>2</v>
      </c>
      <c r="H50" s="135"/>
      <c r="I50" s="359">
        <v>2018</v>
      </c>
      <c r="J50" s="359">
        <v>3</v>
      </c>
      <c r="K50" s="359">
        <v>6</v>
      </c>
      <c r="L50" s="359">
        <v>3</v>
      </c>
      <c r="M50" s="359">
        <v>3.1</v>
      </c>
      <c r="N50" s="359">
        <v>3</v>
      </c>
      <c r="O50" s="359">
        <v>2.2</v>
      </c>
    </row>
    <row r="51" spans="1:15" ht="13.5">
      <c r="A51" s="361">
        <v>2018</v>
      </c>
      <c r="B51" s="361">
        <v>4</v>
      </c>
      <c r="C51" s="361">
        <v>6</v>
      </c>
      <c r="D51" s="361">
        <v>4</v>
      </c>
      <c r="E51" s="361">
        <v>3.1</v>
      </c>
      <c r="F51" s="361">
        <v>3</v>
      </c>
      <c r="G51" s="361">
        <v>2.4</v>
      </c>
      <c r="H51" s="135"/>
      <c r="I51" s="359">
        <v>2018</v>
      </c>
      <c r="J51" s="359">
        <v>3</v>
      </c>
      <c r="K51" s="359">
        <v>6</v>
      </c>
      <c r="L51" s="359">
        <v>4</v>
      </c>
      <c r="M51" s="359">
        <v>3.1</v>
      </c>
      <c r="N51" s="359">
        <v>3.1</v>
      </c>
      <c r="O51" s="359">
        <v>2.6</v>
      </c>
    </row>
    <row r="52" spans="1:15" ht="13.5">
      <c r="A52" s="361">
        <v>2018</v>
      </c>
      <c r="B52" s="361">
        <v>4</v>
      </c>
      <c r="C52" s="361">
        <v>6</v>
      </c>
      <c r="D52" s="361">
        <v>5</v>
      </c>
      <c r="E52" s="361">
        <v>3.1</v>
      </c>
      <c r="F52" s="361">
        <v>2.8</v>
      </c>
      <c r="G52" s="361">
        <v>2.1</v>
      </c>
      <c r="H52" s="135"/>
      <c r="I52" s="359">
        <v>2018</v>
      </c>
      <c r="J52" s="359">
        <v>3</v>
      </c>
      <c r="K52" s="359">
        <v>6</v>
      </c>
      <c r="L52" s="359">
        <v>5</v>
      </c>
      <c r="M52" s="359">
        <v>3.1</v>
      </c>
      <c r="N52" s="359">
        <v>3</v>
      </c>
      <c r="O52" s="359">
        <v>2.2</v>
      </c>
    </row>
    <row r="53" spans="1:15" ht="13.5">
      <c r="A53" s="361">
        <v>2018</v>
      </c>
      <c r="B53" s="361">
        <v>4</v>
      </c>
      <c r="C53" s="361">
        <v>6</v>
      </c>
      <c r="D53" s="361">
        <v>6</v>
      </c>
      <c r="E53" s="361">
        <v>3.1</v>
      </c>
      <c r="F53" s="361">
        <v>2.9</v>
      </c>
      <c r="G53" s="361">
        <v>2.1</v>
      </c>
      <c r="H53" s="135"/>
      <c r="I53" s="359">
        <v>2018</v>
      </c>
      <c r="J53" s="359">
        <v>3</v>
      </c>
      <c r="K53" s="359">
        <v>6</v>
      </c>
      <c r="L53" s="359">
        <v>6</v>
      </c>
      <c r="M53" s="359">
        <v>3</v>
      </c>
      <c r="N53" s="359">
        <v>2.9</v>
      </c>
      <c r="O53" s="359">
        <v>1.9</v>
      </c>
    </row>
    <row r="54" spans="1:15" ht="13.5">
      <c r="A54" s="361">
        <v>2018</v>
      </c>
      <c r="B54" s="361">
        <v>4</v>
      </c>
      <c r="C54" s="361">
        <v>6</v>
      </c>
      <c r="D54" s="361">
        <v>7</v>
      </c>
      <c r="E54" s="361">
        <v>3</v>
      </c>
      <c r="F54" s="361">
        <v>2.9</v>
      </c>
      <c r="G54" s="361">
        <v>2</v>
      </c>
      <c r="H54" s="135"/>
      <c r="I54" s="359">
        <v>2018</v>
      </c>
      <c r="J54" s="359">
        <v>3</v>
      </c>
      <c r="K54" s="359">
        <v>6</v>
      </c>
      <c r="L54" s="359">
        <v>7</v>
      </c>
      <c r="M54" s="359">
        <v>3.1</v>
      </c>
      <c r="N54" s="359">
        <v>2.9</v>
      </c>
      <c r="O54" s="359">
        <v>2</v>
      </c>
    </row>
    <row r="55" spans="1:15" ht="13.5">
      <c r="A55" s="361">
        <v>2018</v>
      </c>
      <c r="B55" s="361">
        <v>4</v>
      </c>
      <c r="C55" s="361">
        <v>6</v>
      </c>
      <c r="D55" s="361">
        <v>8</v>
      </c>
      <c r="E55" s="361">
        <v>3.1</v>
      </c>
      <c r="F55" s="361">
        <v>3</v>
      </c>
      <c r="G55" s="361">
        <v>2.2</v>
      </c>
      <c r="H55" s="135"/>
      <c r="I55" s="359">
        <v>2018</v>
      </c>
      <c r="J55" s="359">
        <v>3</v>
      </c>
      <c r="K55" s="359">
        <v>6</v>
      </c>
      <c r="L55" s="359">
        <v>8</v>
      </c>
      <c r="M55" s="359">
        <v>3.1</v>
      </c>
      <c r="N55" s="359">
        <v>3.1</v>
      </c>
      <c r="O55" s="359">
        <v>2.3</v>
      </c>
    </row>
    <row r="56" spans="1:15" ht="13.5">
      <c r="A56" s="361">
        <v>2018</v>
      </c>
      <c r="B56" s="361">
        <v>4</v>
      </c>
      <c r="C56" s="361">
        <v>6</v>
      </c>
      <c r="D56" s="361">
        <v>9</v>
      </c>
      <c r="E56" s="361">
        <v>3.2</v>
      </c>
      <c r="F56" s="361">
        <v>2.8</v>
      </c>
      <c r="G56" s="361">
        <v>2.1</v>
      </c>
      <c r="H56" s="135"/>
      <c r="I56" s="359">
        <v>2018</v>
      </c>
      <c r="J56" s="359">
        <v>3</v>
      </c>
      <c r="K56" s="359">
        <v>6</v>
      </c>
      <c r="L56" s="359">
        <v>9</v>
      </c>
      <c r="M56" s="359">
        <v>3.1</v>
      </c>
      <c r="N56" s="359">
        <v>3.1</v>
      </c>
      <c r="O56" s="359">
        <v>2.1</v>
      </c>
    </row>
    <row r="57" spans="1:15" ht="13.5">
      <c r="A57" s="361">
        <v>2018</v>
      </c>
      <c r="B57" s="361">
        <v>4</v>
      </c>
      <c r="C57" s="361">
        <v>7</v>
      </c>
      <c r="D57" s="361">
        <v>1</v>
      </c>
      <c r="E57" s="361">
        <v>3.3</v>
      </c>
      <c r="F57" s="361">
        <v>2.5</v>
      </c>
      <c r="G57" s="362"/>
      <c r="H57" s="135"/>
      <c r="I57" s="359">
        <v>2018</v>
      </c>
      <c r="J57" s="359">
        <v>3</v>
      </c>
      <c r="K57" s="359">
        <v>7</v>
      </c>
      <c r="L57" s="359">
        <v>1</v>
      </c>
      <c r="M57" s="359">
        <v>3.2</v>
      </c>
      <c r="N57" s="359">
        <v>2.5</v>
      </c>
      <c r="O57" s="360"/>
    </row>
    <row r="58" spans="1:15" ht="13.5">
      <c r="A58" s="361">
        <v>2018</v>
      </c>
      <c r="B58" s="361">
        <v>4</v>
      </c>
      <c r="C58" s="361">
        <v>7</v>
      </c>
      <c r="D58" s="361">
        <v>2</v>
      </c>
      <c r="E58" s="361">
        <v>3.5</v>
      </c>
      <c r="F58" s="361">
        <v>2.4</v>
      </c>
      <c r="G58" s="362"/>
      <c r="H58" s="135"/>
      <c r="I58" s="359">
        <v>2018</v>
      </c>
      <c r="J58" s="359">
        <v>3</v>
      </c>
      <c r="K58" s="359">
        <v>7</v>
      </c>
      <c r="L58" s="359">
        <v>2</v>
      </c>
      <c r="M58" s="359">
        <v>3.3</v>
      </c>
      <c r="N58" s="359">
        <v>2.6</v>
      </c>
      <c r="O58" s="360"/>
    </row>
    <row r="59" spans="1:15" ht="13.5">
      <c r="A59" s="361">
        <v>2018</v>
      </c>
      <c r="B59" s="361">
        <v>4</v>
      </c>
      <c r="C59" s="361">
        <v>7</v>
      </c>
      <c r="D59" s="361">
        <v>3</v>
      </c>
      <c r="E59" s="361">
        <v>3.3</v>
      </c>
      <c r="F59" s="361">
        <v>2.7</v>
      </c>
      <c r="G59" s="362"/>
      <c r="H59" s="135"/>
      <c r="I59" s="359">
        <v>2018</v>
      </c>
      <c r="J59" s="359">
        <v>3</v>
      </c>
      <c r="K59" s="359">
        <v>7</v>
      </c>
      <c r="L59" s="359">
        <v>3</v>
      </c>
      <c r="M59" s="359">
        <v>3.3</v>
      </c>
      <c r="N59" s="359">
        <v>2.9</v>
      </c>
      <c r="O59" s="360"/>
    </row>
    <row r="60" spans="1:15" ht="13.5">
      <c r="A60" s="361">
        <v>2018</v>
      </c>
      <c r="B60" s="361">
        <v>4</v>
      </c>
      <c r="C60" s="361">
        <v>7</v>
      </c>
      <c r="D60" s="361">
        <v>4</v>
      </c>
      <c r="E60" s="361">
        <v>3.3</v>
      </c>
      <c r="F60" s="361">
        <v>2.5</v>
      </c>
      <c r="G60" s="362">
        <v>3</v>
      </c>
      <c r="H60" s="135"/>
      <c r="I60" s="359">
        <v>2018</v>
      </c>
      <c r="J60" s="359">
        <v>3</v>
      </c>
      <c r="K60" s="359">
        <v>7</v>
      </c>
      <c r="L60" s="359">
        <v>4</v>
      </c>
      <c r="M60" s="359">
        <v>3.2</v>
      </c>
      <c r="N60" s="359">
        <v>2.6</v>
      </c>
      <c r="O60" s="360"/>
    </row>
    <row r="61" spans="1:15" ht="13.5">
      <c r="A61" s="361">
        <v>2018</v>
      </c>
      <c r="B61" s="361">
        <v>4</v>
      </c>
      <c r="C61" s="361">
        <v>7</v>
      </c>
      <c r="D61" s="361">
        <v>5</v>
      </c>
      <c r="E61" s="361">
        <v>3.3</v>
      </c>
      <c r="F61" s="361">
        <v>2.6</v>
      </c>
      <c r="G61" s="362"/>
      <c r="H61" s="135"/>
      <c r="I61" s="359">
        <v>2018</v>
      </c>
      <c r="J61" s="359">
        <v>3</v>
      </c>
      <c r="K61" s="359">
        <v>7</v>
      </c>
      <c r="L61" s="359">
        <v>5</v>
      </c>
      <c r="M61" s="359">
        <v>3.3</v>
      </c>
      <c r="N61" s="359">
        <v>2.8</v>
      </c>
      <c r="O61" s="360"/>
    </row>
    <row r="62" spans="1:15" ht="13.5">
      <c r="A62" s="361">
        <v>2018</v>
      </c>
      <c r="B62" s="361">
        <v>4</v>
      </c>
      <c r="C62" s="361">
        <v>7</v>
      </c>
      <c r="D62" s="361">
        <v>6</v>
      </c>
      <c r="E62" s="361">
        <v>3.2</v>
      </c>
      <c r="F62" s="361">
        <v>2.7</v>
      </c>
      <c r="G62" s="362"/>
      <c r="H62" s="135"/>
      <c r="I62" s="359">
        <v>2018</v>
      </c>
      <c r="J62" s="359">
        <v>3</v>
      </c>
      <c r="K62" s="359">
        <v>7</v>
      </c>
      <c r="L62" s="359">
        <v>6</v>
      </c>
      <c r="M62" s="359">
        <v>3.2</v>
      </c>
      <c r="N62" s="359">
        <v>2.9</v>
      </c>
      <c r="O62" s="360"/>
    </row>
    <row r="63" spans="1:15" ht="13.5">
      <c r="A63" s="361">
        <v>2018</v>
      </c>
      <c r="B63" s="361">
        <v>4</v>
      </c>
      <c r="C63" s="361">
        <v>7</v>
      </c>
      <c r="D63" s="361">
        <v>7</v>
      </c>
      <c r="E63" s="361">
        <v>3.2</v>
      </c>
      <c r="F63" s="361">
        <v>2.7</v>
      </c>
      <c r="G63" s="362"/>
      <c r="H63" s="135"/>
      <c r="I63" s="359">
        <v>2018</v>
      </c>
      <c r="J63" s="359">
        <v>3</v>
      </c>
      <c r="K63" s="359">
        <v>7</v>
      </c>
      <c r="L63" s="359">
        <v>7</v>
      </c>
      <c r="M63" s="359">
        <v>3.3</v>
      </c>
      <c r="N63" s="359">
        <v>2.8</v>
      </c>
      <c r="O63" s="360"/>
    </row>
    <row r="64" spans="1:15" ht="13.5">
      <c r="A64" s="361">
        <v>2018</v>
      </c>
      <c r="B64" s="361">
        <v>4</v>
      </c>
      <c r="C64" s="361">
        <v>7</v>
      </c>
      <c r="D64" s="361">
        <v>8</v>
      </c>
      <c r="E64" s="361">
        <v>3.1</v>
      </c>
      <c r="F64" s="361">
        <v>2.7</v>
      </c>
      <c r="G64" s="362"/>
      <c r="H64" s="135"/>
      <c r="I64" s="359">
        <v>2018</v>
      </c>
      <c r="J64" s="359">
        <v>3</v>
      </c>
      <c r="K64" s="359">
        <v>7</v>
      </c>
      <c r="L64" s="359">
        <v>8</v>
      </c>
      <c r="M64" s="359">
        <v>3.1</v>
      </c>
      <c r="N64" s="359">
        <v>2.8</v>
      </c>
      <c r="O64" s="360"/>
    </row>
    <row r="65" spans="1:15" ht="13.5">
      <c r="A65" s="361">
        <v>2018</v>
      </c>
      <c r="B65" s="361">
        <v>4</v>
      </c>
      <c r="C65" s="361">
        <v>7</v>
      </c>
      <c r="D65" s="361">
        <v>9</v>
      </c>
      <c r="E65" s="361">
        <v>3.2</v>
      </c>
      <c r="F65" s="361">
        <v>2.6</v>
      </c>
      <c r="G65" s="362"/>
      <c r="H65" s="135"/>
      <c r="I65" s="359">
        <v>2018</v>
      </c>
      <c r="J65" s="359">
        <v>3</v>
      </c>
      <c r="K65" s="359">
        <v>7</v>
      </c>
      <c r="L65" s="359">
        <v>9</v>
      </c>
      <c r="M65" s="359">
        <v>3.3</v>
      </c>
      <c r="N65" s="359">
        <v>3.1</v>
      </c>
      <c r="O65" s="360"/>
    </row>
    <row r="66" spans="1:15" ht="13.5">
      <c r="A66" s="361">
        <v>2018</v>
      </c>
      <c r="B66" s="361">
        <v>4</v>
      </c>
      <c r="C66" s="361">
        <v>8</v>
      </c>
      <c r="D66" s="361">
        <v>1</v>
      </c>
      <c r="E66" s="361">
        <v>3.3</v>
      </c>
      <c r="F66" s="361">
        <v>2.5</v>
      </c>
      <c r="G66" s="362"/>
      <c r="H66" s="135"/>
      <c r="I66" s="359">
        <v>2018</v>
      </c>
      <c r="J66" s="359">
        <v>3</v>
      </c>
      <c r="K66" s="359">
        <v>8</v>
      </c>
      <c r="L66" s="359">
        <v>1</v>
      </c>
      <c r="M66" s="359">
        <v>3.2</v>
      </c>
      <c r="N66" s="359">
        <v>2.6</v>
      </c>
      <c r="O66" s="360"/>
    </row>
    <row r="67" spans="1:15" ht="13.5">
      <c r="A67" s="361">
        <v>2018</v>
      </c>
      <c r="B67" s="361">
        <v>4</v>
      </c>
      <c r="C67" s="361">
        <v>8</v>
      </c>
      <c r="D67" s="361">
        <v>2</v>
      </c>
      <c r="E67" s="361">
        <v>3.4</v>
      </c>
      <c r="F67" s="361">
        <v>2.4</v>
      </c>
      <c r="G67" s="362"/>
      <c r="H67" s="135"/>
      <c r="I67" s="359">
        <v>2018</v>
      </c>
      <c r="J67" s="359">
        <v>3</v>
      </c>
      <c r="K67" s="359">
        <v>8</v>
      </c>
      <c r="L67" s="359">
        <v>2</v>
      </c>
      <c r="M67" s="359">
        <v>3.3</v>
      </c>
      <c r="N67" s="359">
        <v>2.7</v>
      </c>
      <c r="O67" s="360"/>
    </row>
    <row r="68" spans="1:15" ht="13.5">
      <c r="A68" s="361">
        <v>2018</v>
      </c>
      <c r="B68" s="361">
        <v>4</v>
      </c>
      <c r="C68" s="361">
        <v>8</v>
      </c>
      <c r="D68" s="361">
        <v>3</v>
      </c>
      <c r="E68" s="361">
        <v>3.3</v>
      </c>
      <c r="F68" s="361">
        <v>2.7</v>
      </c>
      <c r="G68" s="362"/>
      <c r="H68" s="135"/>
      <c r="I68" s="359">
        <v>2018</v>
      </c>
      <c r="J68" s="359">
        <v>3</v>
      </c>
      <c r="K68" s="359">
        <v>8</v>
      </c>
      <c r="L68" s="359">
        <v>3</v>
      </c>
      <c r="M68" s="359">
        <v>3.2</v>
      </c>
      <c r="N68" s="359">
        <v>2.9</v>
      </c>
      <c r="O68" s="360"/>
    </row>
    <row r="69" spans="1:15" ht="13.5">
      <c r="A69" s="361">
        <v>2018</v>
      </c>
      <c r="B69" s="361">
        <v>4</v>
      </c>
      <c r="C69" s="361">
        <v>8</v>
      </c>
      <c r="D69" s="361">
        <v>4</v>
      </c>
      <c r="E69" s="361">
        <v>3.3</v>
      </c>
      <c r="F69" s="361">
        <v>2.5</v>
      </c>
      <c r="G69" s="362"/>
      <c r="H69" s="135"/>
      <c r="I69" s="359">
        <v>2018</v>
      </c>
      <c r="J69" s="359">
        <v>3</v>
      </c>
      <c r="K69" s="359">
        <v>8</v>
      </c>
      <c r="L69" s="359">
        <v>4</v>
      </c>
      <c r="M69" s="359">
        <v>3.1</v>
      </c>
      <c r="N69" s="359">
        <v>2.6</v>
      </c>
      <c r="O69" s="360"/>
    </row>
    <row r="70" spans="1:15" ht="13.5">
      <c r="A70" s="361">
        <v>2018</v>
      </c>
      <c r="B70" s="361">
        <v>4</v>
      </c>
      <c r="C70" s="361">
        <v>8</v>
      </c>
      <c r="D70" s="361">
        <v>5</v>
      </c>
      <c r="E70" s="361">
        <v>3.2</v>
      </c>
      <c r="F70" s="361">
        <v>2.7</v>
      </c>
      <c r="G70" s="362"/>
      <c r="H70" s="135"/>
      <c r="I70" s="359">
        <v>2018</v>
      </c>
      <c r="J70" s="359">
        <v>3</v>
      </c>
      <c r="K70" s="359">
        <v>8</v>
      </c>
      <c r="L70" s="359">
        <v>5</v>
      </c>
      <c r="M70" s="359">
        <v>3.2</v>
      </c>
      <c r="N70" s="359">
        <v>3</v>
      </c>
      <c r="O70" s="360"/>
    </row>
    <row r="71" spans="1:15" ht="13.5">
      <c r="A71" s="361">
        <v>2018</v>
      </c>
      <c r="B71" s="361">
        <v>4</v>
      </c>
      <c r="C71" s="361">
        <v>8</v>
      </c>
      <c r="D71" s="361">
        <v>6</v>
      </c>
      <c r="E71" s="361">
        <v>3.2</v>
      </c>
      <c r="F71" s="361">
        <v>2.6</v>
      </c>
      <c r="G71" s="362"/>
      <c r="H71" s="135"/>
      <c r="I71" s="359">
        <v>2018</v>
      </c>
      <c r="J71" s="359">
        <v>3</v>
      </c>
      <c r="K71" s="359">
        <v>8</v>
      </c>
      <c r="L71" s="359">
        <v>6</v>
      </c>
      <c r="M71" s="359">
        <v>3.2</v>
      </c>
      <c r="N71" s="359">
        <v>3</v>
      </c>
      <c r="O71" s="360"/>
    </row>
    <row r="72" spans="1:15" ht="13.5">
      <c r="A72" s="361">
        <v>2018</v>
      </c>
      <c r="B72" s="361">
        <v>4</v>
      </c>
      <c r="C72" s="361">
        <v>8</v>
      </c>
      <c r="D72" s="361">
        <v>7</v>
      </c>
      <c r="E72" s="361">
        <v>3.1</v>
      </c>
      <c r="F72" s="361">
        <v>2.7</v>
      </c>
      <c r="G72" s="362"/>
      <c r="H72" s="135"/>
      <c r="I72" s="359">
        <v>2018</v>
      </c>
      <c r="J72" s="359">
        <v>3</v>
      </c>
      <c r="K72" s="359">
        <v>8</v>
      </c>
      <c r="L72" s="359">
        <v>7</v>
      </c>
      <c r="M72" s="359">
        <v>3.2</v>
      </c>
      <c r="N72" s="359">
        <v>2.9</v>
      </c>
      <c r="O72" s="360"/>
    </row>
    <row r="73" spans="1:15" ht="13.5">
      <c r="A73" s="361">
        <v>2018</v>
      </c>
      <c r="B73" s="361">
        <v>4</v>
      </c>
      <c r="C73" s="361">
        <v>8</v>
      </c>
      <c r="D73" s="361">
        <v>8</v>
      </c>
      <c r="E73" s="361">
        <v>3.1</v>
      </c>
      <c r="F73" s="361">
        <v>2.7</v>
      </c>
      <c r="G73" s="362"/>
      <c r="H73" s="135"/>
      <c r="I73" s="359">
        <v>2018</v>
      </c>
      <c r="J73" s="359">
        <v>3</v>
      </c>
      <c r="K73" s="359">
        <v>8</v>
      </c>
      <c r="L73" s="359">
        <v>8</v>
      </c>
      <c r="M73" s="359">
        <v>3.2</v>
      </c>
      <c r="N73" s="359">
        <v>2.9</v>
      </c>
      <c r="O73" s="360"/>
    </row>
    <row r="74" spans="1:15" ht="13.5">
      <c r="A74" s="361">
        <v>2018</v>
      </c>
      <c r="B74" s="361">
        <v>4</v>
      </c>
      <c r="C74" s="361">
        <v>8</v>
      </c>
      <c r="D74" s="361">
        <v>9</v>
      </c>
      <c r="E74" s="361">
        <v>3.2</v>
      </c>
      <c r="F74" s="361">
        <v>2.6</v>
      </c>
      <c r="G74" s="362"/>
      <c r="H74" s="135"/>
      <c r="I74" s="359">
        <v>2018</v>
      </c>
      <c r="J74" s="359">
        <v>3</v>
      </c>
      <c r="K74" s="359">
        <v>8</v>
      </c>
      <c r="L74" s="359">
        <v>9</v>
      </c>
      <c r="M74" s="359">
        <v>3.3</v>
      </c>
      <c r="N74" s="359">
        <v>3.2</v>
      </c>
      <c r="O74" s="360"/>
    </row>
    <row r="75" spans="1:15" ht="13.5">
      <c r="A75" s="361">
        <v>2018</v>
      </c>
      <c r="B75" s="361">
        <v>4</v>
      </c>
      <c r="C75" s="361">
        <v>9</v>
      </c>
      <c r="D75" s="361">
        <v>1</v>
      </c>
      <c r="E75" s="361">
        <v>4.2</v>
      </c>
      <c r="F75" s="361">
        <v>3</v>
      </c>
      <c r="G75" s="361">
        <v>2.3</v>
      </c>
      <c r="H75" s="135"/>
      <c r="I75" s="359">
        <v>2018</v>
      </c>
      <c r="J75" s="359">
        <v>3</v>
      </c>
      <c r="K75" s="359">
        <v>9</v>
      </c>
      <c r="L75" s="359">
        <v>1</v>
      </c>
      <c r="M75" s="359">
        <v>4.2</v>
      </c>
      <c r="N75" s="359">
        <v>3.1</v>
      </c>
      <c r="O75" s="359">
        <v>2.3</v>
      </c>
    </row>
    <row r="76" spans="1:15" ht="13.5">
      <c r="A76" s="361">
        <v>2018</v>
      </c>
      <c r="B76" s="361">
        <v>4</v>
      </c>
      <c r="C76" s="361">
        <v>9</v>
      </c>
      <c r="D76" s="361">
        <v>2</v>
      </c>
      <c r="E76" s="361">
        <v>3.9</v>
      </c>
      <c r="F76" s="361">
        <v>3.1</v>
      </c>
      <c r="G76" s="361">
        <v>2.2</v>
      </c>
      <c r="H76" s="135"/>
      <c r="I76" s="359">
        <v>2018</v>
      </c>
      <c r="J76" s="359">
        <v>3</v>
      </c>
      <c r="K76" s="359">
        <v>9</v>
      </c>
      <c r="L76" s="359">
        <v>2</v>
      </c>
      <c r="M76" s="359">
        <v>3.8</v>
      </c>
      <c r="N76" s="359">
        <v>3.1</v>
      </c>
      <c r="O76" s="359">
        <v>2.2</v>
      </c>
    </row>
    <row r="77" spans="1:15" ht="13.5">
      <c r="A77" s="361">
        <v>2018</v>
      </c>
      <c r="B77" s="361">
        <v>4</v>
      </c>
      <c r="C77" s="361">
        <v>9</v>
      </c>
      <c r="D77" s="361">
        <v>3</v>
      </c>
      <c r="E77" s="361">
        <v>3.6</v>
      </c>
      <c r="F77" s="361">
        <v>2.9</v>
      </c>
      <c r="G77" s="361">
        <v>2.1</v>
      </c>
      <c r="H77" s="135"/>
      <c r="I77" s="359">
        <v>2018</v>
      </c>
      <c r="J77" s="359">
        <v>3</v>
      </c>
      <c r="K77" s="359">
        <v>9</v>
      </c>
      <c r="L77" s="359">
        <v>3</v>
      </c>
      <c r="M77" s="359">
        <v>3.6</v>
      </c>
      <c r="N77" s="359">
        <v>3</v>
      </c>
      <c r="O77" s="359">
        <v>2.1</v>
      </c>
    </row>
    <row r="78" spans="1:15" ht="13.5">
      <c r="A78" s="361">
        <v>2018</v>
      </c>
      <c r="B78" s="361">
        <v>4</v>
      </c>
      <c r="C78" s="361">
        <v>9</v>
      </c>
      <c r="D78" s="361">
        <v>4</v>
      </c>
      <c r="E78" s="361">
        <v>3.6</v>
      </c>
      <c r="F78" s="361">
        <v>3</v>
      </c>
      <c r="G78" s="361">
        <v>2.1</v>
      </c>
      <c r="H78" s="135"/>
      <c r="I78" s="359">
        <v>2018</v>
      </c>
      <c r="J78" s="359">
        <v>3</v>
      </c>
      <c r="K78" s="359">
        <v>9</v>
      </c>
      <c r="L78" s="359">
        <v>4</v>
      </c>
      <c r="M78" s="359">
        <v>3.5</v>
      </c>
      <c r="N78" s="359">
        <v>2.9</v>
      </c>
      <c r="O78" s="359">
        <v>2.2</v>
      </c>
    </row>
    <row r="79" spans="1:15" ht="13.5">
      <c r="A79" s="361">
        <v>2018</v>
      </c>
      <c r="B79" s="361">
        <v>4</v>
      </c>
      <c r="C79" s="361">
        <v>9</v>
      </c>
      <c r="D79" s="361">
        <v>5</v>
      </c>
      <c r="E79" s="361">
        <v>3.8</v>
      </c>
      <c r="F79" s="361">
        <v>2.9</v>
      </c>
      <c r="G79" s="361">
        <v>2</v>
      </c>
      <c r="H79" s="135"/>
      <c r="I79" s="359">
        <v>2018</v>
      </c>
      <c r="J79" s="359">
        <v>3</v>
      </c>
      <c r="K79" s="359">
        <v>9</v>
      </c>
      <c r="L79" s="359">
        <v>5</v>
      </c>
      <c r="M79" s="359">
        <v>3.7</v>
      </c>
      <c r="N79" s="359">
        <v>3</v>
      </c>
      <c r="O79" s="359">
        <v>2.1</v>
      </c>
    </row>
    <row r="80" spans="1:15" ht="13.5">
      <c r="A80" s="361">
        <v>2018</v>
      </c>
      <c r="B80" s="361">
        <v>4</v>
      </c>
      <c r="C80" s="361">
        <v>9</v>
      </c>
      <c r="D80" s="361">
        <v>6</v>
      </c>
      <c r="E80" s="361">
        <v>3.4</v>
      </c>
      <c r="F80" s="361">
        <v>2.9</v>
      </c>
      <c r="G80" s="361">
        <v>2.1</v>
      </c>
      <c r="H80" s="135"/>
      <c r="I80" s="359">
        <v>2018</v>
      </c>
      <c r="J80" s="359">
        <v>3</v>
      </c>
      <c r="K80" s="359">
        <v>9</v>
      </c>
      <c r="L80" s="359">
        <v>6</v>
      </c>
      <c r="M80" s="359">
        <v>3.6</v>
      </c>
      <c r="N80" s="359">
        <v>2.9</v>
      </c>
      <c r="O80" s="359">
        <v>1.8</v>
      </c>
    </row>
    <row r="81" spans="1:15" ht="13.5">
      <c r="A81" s="361">
        <v>2018</v>
      </c>
      <c r="B81" s="361">
        <v>4</v>
      </c>
      <c r="C81" s="361">
        <v>9</v>
      </c>
      <c r="D81" s="361">
        <v>7</v>
      </c>
      <c r="E81" s="361">
        <v>3.6</v>
      </c>
      <c r="F81" s="361">
        <v>3</v>
      </c>
      <c r="G81" s="361">
        <v>2</v>
      </c>
      <c r="H81" s="135"/>
      <c r="I81" s="359">
        <v>2018</v>
      </c>
      <c r="J81" s="359">
        <v>3</v>
      </c>
      <c r="K81" s="359">
        <v>9</v>
      </c>
      <c r="L81" s="359">
        <v>7</v>
      </c>
      <c r="M81" s="359">
        <v>3.7</v>
      </c>
      <c r="N81" s="359">
        <v>3.1</v>
      </c>
      <c r="O81" s="359">
        <v>2.1</v>
      </c>
    </row>
    <row r="82" spans="1:15" ht="13.5">
      <c r="A82" s="361">
        <v>2018</v>
      </c>
      <c r="B82" s="361">
        <v>4</v>
      </c>
      <c r="C82" s="361">
        <v>9</v>
      </c>
      <c r="D82" s="361">
        <v>8</v>
      </c>
      <c r="E82" s="361">
        <v>3.4</v>
      </c>
      <c r="F82" s="361">
        <v>2.9</v>
      </c>
      <c r="G82" s="361">
        <v>2</v>
      </c>
      <c r="H82" s="135"/>
      <c r="I82" s="359">
        <v>2018</v>
      </c>
      <c r="J82" s="359">
        <v>3</v>
      </c>
      <c r="K82" s="359">
        <v>9</v>
      </c>
      <c r="L82" s="359">
        <v>8</v>
      </c>
      <c r="M82" s="359">
        <v>3.5</v>
      </c>
      <c r="N82" s="359">
        <v>2.9</v>
      </c>
      <c r="O82" s="360">
        <v>1.9</v>
      </c>
    </row>
    <row r="83" spans="1:15" ht="13.5">
      <c r="A83" s="361">
        <v>2018</v>
      </c>
      <c r="B83" s="361">
        <v>4</v>
      </c>
      <c r="C83" s="361">
        <v>9</v>
      </c>
      <c r="D83" s="361">
        <v>9</v>
      </c>
      <c r="E83" s="361">
        <v>3.6</v>
      </c>
      <c r="F83" s="361">
        <v>3</v>
      </c>
      <c r="G83" s="361">
        <v>2.2</v>
      </c>
      <c r="H83" s="135"/>
      <c r="I83" s="359">
        <v>2018</v>
      </c>
      <c r="J83" s="359">
        <v>3</v>
      </c>
      <c r="K83" s="359">
        <v>9</v>
      </c>
      <c r="L83" s="359">
        <v>9</v>
      </c>
      <c r="M83" s="359">
        <v>3.7</v>
      </c>
      <c r="N83" s="359">
        <v>3.2</v>
      </c>
      <c r="O83" s="359">
        <v>2.2</v>
      </c>
    </row>
    <row r="84" spans="1:15" ht="13.5">
      <c r="A84" s="361">
        <v>2018</v>
      </c>
      <c r="B84" s="361">
        <v>4</v>
      </c>
      <c r="C84" s="361">
        <v>10</v>
      </c>
      <c r="D84" s="361">
        <v>1</v>
      </c>
      <c r="E84" s="361">
        <v>4.2</v>
      </c>
      <c r="F84" s="361">
        <v>3.1</v>
      </c>
      <c r="G84" s="361">
        <v>2.4</v>
      </c>
      <c r="H84" s="135"/>
      <c r="I84" s="359">
        <v>2018</v>
      </c>
      <c r="J84" s="359">
        <v>3</v>
      </c>
      <c r="K84" s="359">
        <v>10</v>
      </c>
      <c r="L84" s="359">
        <v>1</v>
      </c>
      <c r="M84" s="359">
        <v>4.2</v>
      </c>
      <c r="N84" s="359">
        <v>3.2</v>
      </c>
      <c r="O84" s="359">
        <v>2.4</v>
      </c>
    </row>
    <row r="85" spans="1:15" ht="13.5">
      <c r="A85" s="361">
        <v>2018</v>
      </c>
      <c r="B85" s="361">
        <v>4</v>
      </c>
      <c r="C85" s="361">
        <v>10</v>
      </c>
      <c r="D85" s="361">
        <v>2</v>
      </c>
      <c r="E85" s="361">
        <v>3.7</v>
      </c>
      <c r="F85" s="361">
        <v>3.1</v>
      </c>
      <c r="G85" s="361">
        <v>2.2</v>
      </c>
      <c r="H85" s="135"/>
      <c r="I85" s="359">
        <v>2018</v>
      </c>
      <c r="J85" s="359">
        <v>3</v>
      </c>
      <c r="K85" s="359">
        <v>10</v>
      </c>
      <c r="L85" s="359">
        <v>2</v>
      </c>
      <c r="M85" s="359">
        <v>3.7</v>
      </c>
      <c r="N85" s="359">
        <v>3.2</v>
      </c>
      <c r="O85" s="359">
        <v>2.1</v>
      </c>
    </row>
    <row r="86" spans="1:15" ht="13.5">
      <c r="A86" s="361">
        <v>2018</v>
      </c>
      <c r="B86" s="361">
        <v>4</v>
      </c>
      <c r="C86" s="361">
        <v>10</v>
      </c>
      <c r="D86" s="361">
        <v>3</v>
      </c>
      <c r="E86" s="361">
        <v>3.5</v>
      </c>
      <c r="F86" s="361">
        <v>3</v>
      </c>
      <c r="G86" s="361">
        <v>2.2</v>
      </c>
      <c r="H86" s="135"/>
      <c r="I86" s="359">
        <v>2018</v>
      </c>
      <c r="J86" s="359">
        <v>3</v>
      </c>
      <c r="K86" s="359">
        <v>10</v>
      </c>
      <c r="L86" s="359">
        <v>3</v>
      </c>
      <c r="M86" s="359">
        <v>3.7</v>
      </c>
      <c r="N86" s="359">
        <v>3.1</v>
      </c>
      <c r="O86" s="359">
        <v>2.2</v>
      </c>
    </row>
    <row r="87" spans="1:15" ht="13.5">
      <c r="A87" s="361">
        <v>2018</v>
      </c>
      <c r="B87" s="361">
        <v>4</v>
      </c>
      <c r="C87" s="361">
        <v>10</v>
      </c>
      <c r="D87" s="361">
        <v>4</v>
      </c>
      <c r="E87" s="361">
        <v>3.5</v>
      </c>
      <c r="F87" s="361">
        <v>3</v>
      </c>
      <c r="G87" s="361">
        <v>2.2</v>
      </c>
      <c r="H87" s="135"/>
      <c r="I87" s="359">
        <v>2018</v>
      </c>
      <c r="J87" s="359">
        <v>3</v>
      </c>
      <c r="K87" s="359">
        <v>10</v>
      </c>
      <c r="L87" s="359">
        <v>4</v>
      </c>
      <c r="M87" s="359">
        <v>3.5</v>
      </c>
      <c r="N87" s="359">
        <v>3.1</v>
      </c>
      <c r="O87" s="359">
        <v>2.3</v>
      </c>
    </row>
    <row r="88" spans="1:15" ht="13.5">
      <c r="A88" s="361">
        <v>2018</v>
      </c>
      <c r="B88" s="361">
        <v>4</v>
      </c>
      <c r="C88" s="361">
        <v>10</v>
      </c>
      <c r="D88" s="361">
        <v>5</v>
      </c>
      <c r="E88" s="361">
        <v>3.7</v>
      </c>
      <c r="F88" s="361">
        <v>3.1</v>
      </c>
      <c r="G88" s="361">
        <v>2.1</v>
      </c>
      <c r="H88" s="135"/>
      <c r="I88" s="359">
        <v>2018</v>
      </c>
      <c r="J88" s="359">
        <v>3</v>
      </c>
      <c r="K88" s="359">
        <v>10</v>
      </c>
      <c r="L88" s="359">
        <v>5</v>
      </c>
      <c r="M88" s="359">
        <v>3.7</v>
      </c>
      <c r="N88" s="359">
        <v>3.2</v>
      </c>
      <c r="O88" s="359">
        <v>2.1</v>
      </c>
    </row>
    <row r="89" spans="1:15" ht="13.5">
      <c r="A89" s="361">
        <v>2018</v>
      </c>
      <c r="B89" s="361">
        <v>4</v>
      </c>
      <c r="C89" s="361">
        <v>10</v>
      </c>
      <c r="D89" s="361">
        <v>6</v>
      </c>
      <c r="E89" s="361">
        <v>3.5</v>
      </c>
      <c r="F89" s="361">
        <v>2.9</v>
      </c>
      <c r="G89" s="361">
        <v>2.1</v>
      </c>
      <c r="H89" s="135"/>
      <c r="I89" s="359">
        <v>2018</v>
      </c>
      <c r="J89" s="359">
        <v>3</v>
      </c>
      <c r="K89" s="359">
        <v>10</v>
      </c>
      <c r="L89" s="359">
        <v>6</v>
      </c>
      <c r="M89" s="359">
        <v>3.4</v>
      </c>
      <c r="N89" s="359">
        <v>3</v>
      </c>
      <c r="O89" s="359">
        <v>2</v>
      </c>
    </row>
    <row r="90" spans="1:15" ht="13.5">
      <c r="A90" s="361">
        <v>2018</v>
      </c>
      <c r="B90" s="361">
        <v>4</v>
      </c>
      <c r="C90" s="361">
        <v>10</v>
      </c>
      <c r="D90" s="361">
        <v>7</v>
      </c>
      <c r="E90" s="361">
        <v>3.6</v>
      </c>
      <c r="F90" s="361">
        <v>3</v>
      </c>
      <c r="G90" s="361">
        <v>2.1</v>
      </c>
      <c r="H90" s="135"/>
      <c r="I90" s="359">
        <v>2018</v>
      </c>
      <c r="J90" s="359">
        <v>3</v>
      </c>
      <c r="K90" s="359">
        <v>10</v>
      </c>
      <c r="L90" s="359">
        <v>7</v>
      </c>
      <c r="M90" s="359">
        <v>3.7</v>
      </c>
      <c r="N90" s="359">
        <v>3.2</v>
      </c>
      <c r="O90" s="359">
        <v>2.2</v>
      </c>
    </row>
    <row r="91" spans="1:15" ht="13.5">
      <c r="A91" s="361">
        <v>2018</v>
      </c>
      <c r="B91" s="361">
        <v>4</v>
      </c>
      <c r="C91" s="361">
        <v>10</v>
      </c>
      <c r="D91" s="361">
        <v>8</v>
      </c>
      <c r="E91" s="361">
        <v>3.5</v>
      </c>
      <c r="F91" s="361">
        <v>3</v>
      </c>
      <c r="G91" s="362">
        <v>2</v>
      </c>
      <c r="H91" s="135"/>
      <c r="I91" s="359">
        <v>2018</v>
      </c>
      <c r="J91" s="359">
        <v>3</v>
      </c>
      <c r="K91" s="359">
        <v>10</v>
      </c>
      <c r="L91" s="359">
        <v>8</v>
      </c>
      <c r="M91" s="359">
        <v>3.6</v>
      </c>
      <c r="N91" s="359">
        <v>3</v>
      </c>
      <c r="O91" s="360">
        <v>2</v>
      </c>
    </row>
    <row r="92" spans="1:15" ht="13.5">
      <c r="A92" s="361">
        <v>2018</v>
      </c>
      <c r="B92" s="361">
        <v>4</v>
      </c>
      <c r="C92" s="361">
        <v>10</v>
      </c>
      <c r="D92" s="361">
        <v>9</v>
      </c>
      <c r="E92" s="361">
        <v>3.5</v>
      </c>
      <c r="F92" s="361">
        <v>3</v>
      </c>
      <c r="G92" s="361">
        <v>2.1</v>
      </c>
      <c r="H92" s="135"/>
      <c r="I92" s="359">
        <v>2018</v>
      </c>
      <c r="J92" s="359">
        <v>3</v>
      </c>
      <c r="K92" s="359">
        <v>10</v>
      </c>
      <c r="L92" s="359">
        <v>9</v>
      </c>
      <c r="M92" s="359">
        <v>3.6</v>
      </c>
      <c r="N92" s="359">
        <v>3.3</v>
      </c>
      <c r="O92" s="359">
        <v>2.3</v>
      </c>
    </row>
    <row r="93" spans="1:15" ht="13.5">
      <c r="A93" s="361">
        <v>2018</v>
      </c>
      <c r="B93" s="361">
        <v>4</v>
      </c>
      <c r="C93" s="361">
        <v>11</v>
      </c>
      <c r="D93" s="361">
        <v>1</v>
      </c>
      <c r="E93" s="361">
        <v>3.5</v>
      </c>
      <c r="F93" s="361">
        <v>2.9</v>
      </c>
      <c r="G93" s="361">
        <v>2.3</v>
      </c>
      <c r="H93" s="135"/>
      <c r="I93" s="359">
        <v>2018</v>
      </c>
      <c r="J93" s="359">
        <v>3</v>
      </c>
      <c r="K93" s="359">
        <v>11</v>
      </c>
      <c r="L93" s="359">
        <v>1</v>
      </c>
      <c r="M93" s="359">
        <v>3.6</v>
      </c>
      <c r="N93" s="359">
        <v>3.2</v>
      </c>
      <c r="O93" s="359">
        <v>2.6</v>
      </c>
    </row>
    <row r="94" spans="1:15" ht="13.5">
      <c r="A94" s="361">
        <v>2018</v>
      </c>
      <c r="B94" s="361">
        <v>4</v>
      </c>
      <c r="C94" s="361">
        <v>11</v>
      </c>
      <c r="D94" s="361">
        <v>2</v>
      </c>
      <c r="E94" s="361">
        <v>3.1</v>
      </c>
      <c r="F94" s="361">
        <v>2.9</v>
      </c>
      <c r="G94" s="361">
        <v>2.2</v>
      </c>
      <c r="H94" s="135"/>
      <c r="I94" s="359">
        <v>2018</v>
      </c>
      <c r="J94" s="359">
        <v>3</v>
      </c>
      <c r="K94" s="359">
        <v>11</v>
      </c>
      <c r="L94" s="359">
        <v>2</v>
      </c>
      <c r="M94" s="359">
        <v>3.2</v>
      </c>
      <c r="N94" s="359">
        <v>3</v>
      </c>
      <c r="O94" s="359">
        <v>2.2</v>
      </c>
    </row>
    <row r="95" spans="1:15" ht="13.5">
      <c r="A95" s="361">
        <v>2018</v>
      </c>
      <c r="B95" s="361">
        <v>4</v>
      </c>
      <c r="C95" s="361">
        <v>11</v>
      </c>
      <c r="D95" s="361">
        <v>3</v>
      </c>
      <c r="E95" s="361">
        <v>3.2</v>
      </c>
      <c r="F95" s="361">
        <v>3</v>
      </c>
      <c r="G95" s="361">
        <v>2.1</v>
      </c>
      <c r="H95" s="135"/>
      <c r="I95" s="359">
        <v>2018</v>
      </c>
      <c r="J95" s="359">
        <v>3</v>
      </c>
      <c r="K95" s="359">
        <v>11</v>
      </c>
      <c r="L95" s="359">
        <v>3</v>
      </c>
      <c r="M95" s="359">
        <v>3.2</v>
      </c>
      <c r="N95" s="359">
        <v>2.9</v>
      </c>
      <c r="O95" s="359">
        <v>2.1</v>
      </c>
    </row>
    <row r="96" spans="1:15" ht="13.5">
      <c r="A96" s="361">
        <v>2018</v>
      </c>
      <c r="B96" s="361">
        <v>4</v>
      </c>
      <c r="C96" s="361">
        <v>11</v>
      </c>
      <c r="D96" s="361">
        <v>4</v>
      </c>
      <c r="E96" s="361">
        <v>3.1</v>
      </c>
      <c r="F96" s="361">
        <v>2.9</v>
      </c>
      <c r="G96" s="361">
        <v>2</v>
      </c>
      <c r="H96" s="135"/>
      <c r="I96" s="359">
        <v>2018</v>
      </c>
      <c r="J96" s="359">
        <v>3</v>
      </c>
      <c r="K96" s="359">
        <v>11</v>
      </c>
      <c r="L96" s="359">
        <v>4</v>
      </c>
      <c r="M96" s="359">
        <v>3.2</v>
      </c>
      <c r="N96" s="359">
        <v>2.8</v>
      </c>
      <c r="O96" s="359">
        <v>2.1</v>
      </c>
    </row>
    <row r="97" spans="1:15" ht="13.5">
      <c r="A97" s="361">
        <v>2018</v>
      </c>
      <c r="B97" s="361">
        <v>4</v>
      </c>
      <c r="C97" s="361">
        <v>11</v>
      </c>
      <c r="D97" s="361">
        <v>5</v>
      </c>
      <c r="E97" s="361">
        <v>3.1</v>
      </c>
      <c r="F97" s="361">
        <v>2.9</v>
      </c>
      <c r="G97" s="361">
        <v>2</v>
      </c>
      <c r="H97" s="135"/>
      <c r="I97" s="359">
        <v>2018</v>
      </c>
      <c r="J97" s="359">
        <v>3</v>
      </c>
      <c r="K97" s="359">
        <v>11</v>
      </c>
      <c r="L97" s="359">
        <v>5</v>
      </c>
      <c r="M97" s="359">
        <v>3.2</v>
      </c>
      <c r="N97" s="359">
        <v>3</v>
      </c>
      <c r="O97" s="359">
        <v>2.3</v>
      </c>
    </row>
    <row r="98" spans="1:15" ht="13.5">
      <c r="A98" s="361">
        <v>2018</v>
      </c>
      <c r="B98" s="361">
        <v>4</v>
      </c>
      <c r="C98" s="361">
        <v>11</v>
      </c>
      <c r="D98" s="361">
        <v>6</v>
      </c>
      <c r="E98" s="361">
        <v>3.1</v>
      </c>
      <c r="F98" s="361">
        <v>2.9</v>
      </c>
      <c r="G98" s="361">
        <v>2.1</v>
      </c>
      <c r="H98" s="135"/>
      <c r="I98" s="359">
        <v>2018</v>
      </c>
      <c r="J98" s="359">
        <v>3</v>
      </c>
      <c r="K98" s="359">
        <v>11</v>
      </c>
      <c r="L98" s="359">
        <v>6</v>
      </c>
      <c r="M98" s="359">
        <v>3.1</v>
      </c>
      <c r="N98" s="359">
        <v>3</v>
      </c>
      <c r="O98" s="359">
        <v>1.9</v>
      </c>
    </row>
    <row r="99" spans="1:15" ht="13.5">
      <c r="A99" s="361">
        <v>2018</v>
      </c>
      <c r="B99" s="361">
        <v>4</v>
      </c>
      <c r="C99" s="361">
        <v>11</v>
      </c>
      <c r="D99" s="361">
        <v>7</v>
      </c>
      <c r="E99" s="361">
        <v>3.3</v>
      </c>
      <c r="F99" s="361">
        <v>3.1</v>
      </c>
      <c r="G99" s="362">
        <v>2.4</v>
      </c>
      <c r="H99" s="135"/>
      <c r="I99" s="359">
        <v>2018</v>
      </c>
      <c r="J99" s="359">
        <v>3</v>
      </c>
      <c r="K99" s="359">
        <v>11</v>
      </c>
      <c r="L99" s="359">
        <v>7</v>
      </c>
      <c r="M99" s="359">
        <v>3.2</v>
      </c>
      <c r="N99" s="359">
        <v>3.1</v>
      </c>
      <c r="O99" s="360">
        <v>2.5</v>
      </c>
    </row>
    <row r="100" spans="1:15" ht="13.5">
      <c r="A100" s="361">
        <v>2018</v>
      </c>
      <c r="B100" s="361">
        <v>4</v>
      </c>
      <c r="C100" s="361">
        <v>11</v>
      </c>
      <c r="D100" s="361">
        <v>8</v>
      </c>
      <c r="E100" s="361">
        <v>3.2</v>
      </c>
      <c r="F100" s="361">
        <v>3.1</v>
      </c>
      <c r="G100" s="361">
        <v>2.3</v>
      </c>
      <c r="H100" s="135"/>
      <c r="I100" s="359">
        <v>2018</v>
      </c>
      <c r="J100" s="359">
        <v>3</v>
      </c>
      <c r="K100" s="359">
        <v>11</v>
      </c>
      <c r="L100" s="359">
        <v>8</v>
      </c>
      <c r="M100" s="359">
        <v>3.1</v>
      </c>
      <c r="N100" s="359">
        <v>3</v>
      </c>
      <c r="O100" s="360">
        <v>2.2</v>
      </c>
    </row>
    <row r="101" spans="1:15" ht="13.5">
      <c r="A101" s="361">
        <v>2018</v>
      </c>
      <c r="B101" s="361">
        <v>4</v>
      </c>
      <c r="C101" s="361">
        <v>11</v>
      </c>
      <c r="D101" s="361">
        <v>9</v>
      </c>
      <c r="E101" s="361">
        <v>3.1</v>
      </c>
      <c r="F101" s="361">
        <v>3</v>
      </c>
      <c r="G101" s="361">
        <v>2.4</v>
      </c>
      <c r="H101" s="135"/>
      <c r="I101" s="359">
        <v>2018</v>
      </c>
      <c r="J101" s="359">
        <v>3</v>
      </c>
      <c r="K101" s="359">
        <v>11</v>
      </c>
      <c r="L101" s="359">
        <v>9</v>
      </c>
      <c r="M101" s="359">
        <v>3.3</v>
      </c>
      <c r="N101" s="359">
        <v>3.2</v>
      </c>
      <c r="O101" s="359">
        <v>2.3</v>
      </c>
    </row>
    <row r="102" spans="1:15" ht="13.5">
      <c r="A102" s="361">
        <v>2018</v>
      </c>
      <c r="B102" s="361">
        <v>4</v>
      </c>
      <c r="C102" s="361">
        <v>12</v>
      </c>
      <c r="D102" s="361">
        <v>1</v>
      </c>
      <c r="E102" s="361">
        <v>3.6</v>
      </c>
      <c r="F102" s="361">
        <v>3.1</v>
      </c>
      <c r="G102" s="361">
        <v>2.6</v>
      </c>
      <c r="H102" s="135"/>
      <c r="I102" s="359">
        <v>2018</v>
      </c>
      <c r="J102" s="359">
        <v>3</v>
      </c>
      <c r="K102" s="359">
        <v>12</v>
      </c>
      <c r="L102" s="359">
        <v>1</v>
      </c>
      <c r="M102" s="359">
        <v>3.9</v>
      </c>
      <c r="N102" s="359">
        <v>3.4</v>
      </c>
      <c r="O102" s="359">
        <v>2.5</v>
      </c>
    </row>
    <row r="103" spans="1:15" ht="13.5">
      <c r="A103" s="361">
        <v>2018</v>
      </c>
      <c r="B103" s="361">
        <v>4</v>
      </c>
      <c r="C103" s="361">
        <v>12</v>
      </c>
      <c r="D103" s="361">
        <v>2</v>
      </c>
      <c r="E103" s="361">
        <v>3.4</v>
      </c>
      <c r="F103" s="361">
        <v>3</v>
      </c>
      <c r="G103" s="361">
        <v>2.3</v>
      </c>
      <c r="H103" s="135"/>
      <c r="I103" s="359">
        <v>2018</v>
      </c>
      <c r="J103" s="359">
        <v>3</v>
      </c>
      <c r="K103" s="359">
        <v>12</v>
      </c>
      <c r="L103" s="359">
        <v>2</v>
      </c>
      <c r="M103" s="359">
        <v>3.5</v>
      </c>
      <c r="N103" s="359">
        <v>3.2</v>
      </c>
      <c r="O103" s="359">
        <v>2.5</v>
      </c>
    </row>
    <row r="104" spans="1:15" ht="13.5">
      <c r="A104" s="361">
        <v>2018</v>
      </c>
      <c r="B104" s="361">
        <v>4</v>
      </c>
      <c r="C104" s="361">
        <v>12</v>
      </c>
      <c r="D104" s="361">
        <v>3</v>
      </c>
      <c r="E104" s="361">
        <v>3.3</v>
      </c>
      <c r="F104" s="361">
        <v>3</v>
      </c>
      <c r="G104" s="361">
        <v>2.1</v>
      </c>
      <c r="H104" s="135"/>
      <c r="I104" s="359">
        <v>2018</v>
      </c>
      <c r="J104" s="359">
        <v>3</v>
      </c>
      <c r="K104" s="359">
        <v>12</v>
      </c>
      <c r="L104" s="359">
        <v>3</v>
      </c>
      <c r="M104" s="359">
        <v>3.4</v>
      </c>
      <c r="N104" s="359">
        <v>3</v>
      </c>
      <c r="O104" s="359">
        <v>2.1</v>
      </c>
    </row>
    <row r="105" spans="1:15" ht="13.5">
      <c r="A105" s="361">
        <v>2018</v>
      </c>
      <c r="B105" s="361">
        <v>4</v>
      </c>
      <c r="C105" s="361">
        <v>12</v>
      </c>
      <c r="D105" s="361">
        <v>4</v>
      </c>
      <c r="E105" s="361">
        <v>3.4</v>
      </c>
      <c r="F105" s="361">
        <v>3</v>
      </c>
      <c r="G105" s="361">
        <v>2.3</v>
      </c>
      <c r="H105" s="135"/>
      <c r="I105" s="359">
        <v>2018</v>
      </c>
      <c r="J105" s="359">
        <v>3</v>
      </c>
      <c r="K105" s="359">
        <v>12</v>
      </c>
      <c r="L105" s="359">
        <v>4</v>
      </c>
      <c r="M105" s="359">
        <v>3.4</v>
      </c>
      <c r="N105" s="359">
        <v>2.9</v>
      </c>
      <c r="O105" s="359">
        <v>2.2</v>
      </c>
    </row>
    <row r="106" spans="1:15" ht="13.5">
      <c r="A106" s="361">
        <v>2018</v>
      </c>
      <c r="B106" s="361">
        <v>4</v>
      </c>
      <c r="C106" s="361">
        <v>12</v>
      </c>
      <c r="D106" s="361">
        <v>5</v>
      </c>
      <c r="E106" s="361">
        <v>3.3</v>
      </c>
      <c r="F106" s="361">
        <v>3.1</v>
      </c>
      <c r="G106" s="361">
        <v>2.3</v>
      </c>
      <c r="H106" s="135"/>
      <c r="I106" s="359">
        <v>2018</v>
      </c>
      <c r="J106" s="359">
        <v>3</v>
      </c>
      <c r="K106" s="359">
        <v>12</v>
      </c>
      <c r="L106" s="359">
        <v>5</v>
      </c>
      <c r="M106" s="359">
        <v>3.4</v>
      </c>
      <c r="N106" s="359">
        <v>3.1</v>
      </c>
      <c r="O106" s="359">
        <v>2.3</v>
      </c>
    </row>
    <row r="107" spans="1:15" ht="13.5">
      <c r="A107" s="361">
        <v>2018</v>
      </c>
      <c r="B107" s="361">
        <v>4</v>
      </c>
      <c r="C107" s="361">
        <v>12</v>
      </c>
      <c r="D107" s="361">
        <v>6</v>
      </c>
      <c r="E107" s="361">
        <v>3.3</v>
      </c>
      <c r="F107" s="361">
        <v>2.9</v>
      </c>
      <c r="G107" s="361">
        <v>2.1</v>
      </c>
      <c r="H107" s="135"/>
      <c r="I107" s="359">
        <v>2018</v>
      </c>
      <c r="J107" s="359">
        <v>3</v>
      </c>
      <c r="K107" s="359">
        <v>12</v>
      </c>
      <c r="L107" s="359">
        <v>6</v>
      </c>
      <c r="M107" s="359">
        <v>3.3</v>
      </c>
      <c r="N107" s="359">
        <v>3</v>
      </c>
      <c r="O107" s="359">
        <v>1.8</v>
      </c>
    </row>
    <row r="108" spans="1:15" ht="13.5">
      <c r="A108" s="361">
        <v>2018</v>
      </c>
      <c r="B108" s="361">
        <v>4</v>
      </c>
      <c r="C108" s="361">
        <v>12</v>
      </c>
      <c r="D108" s="361">
        <v>7</v>
      </c>
      <c r="E108" s="361">
        <v>3.5</v>
      </c>
      <c r="F108" s="361">
        <v>3.2</v>
      </c>
      <c r="G108" s="362">
        <v>2.5</v>
      </c>
      <c r="H108" s="135"/>
      <c r="I108" s="359">
        <v>2018</v>
      </c>
      <c r="J108" s="359">
        <v>3</v>
      </c>
      <c r="K108" s="359">
        <v>12</v>
      </c>
      <c r="L108" s="359">
        <v>7</v>
      </c>
      <c r="M108" s="359">
        <v>3.4</v>
      </c>
      <c r="N108" s="359">
        <v>3.1</v>
      </c>
      <c r="O108" s="360">
        <v>2.5</v>
      </c>
    </row>
    <row r="109" spans="1:15" ht="13.5">
      <c r="A109" s="361">
        <v>2018</v>
      </c>
      <c r="B109" s="361">
        <v>4</v>
      </c>
      <c r="C109" s="361">
        <v>12</v>
      </c>
      <c r="D109" s="361">
        <v>8</v>
      </c>
      <c r="E109" s="361">
        <v>3.2</v>
      </c>
      <c r="F109" s="361">
        <v>3.2</v>
      </c>
      <c r="G109" s="361">
        <v>2</v>
      </c>
      <c r="H109" s="135"/>
      <c r="I109" s="359">
        <v>2018</v>
      </c>
      <c r="J109" s="359">
        <v>3</v>
      </c>
      <c r="K109" s="359">
        <v>12</v>
      </c>
      <c r="L109" s="359">
        <v>8</v>
      </c>
      <c r="M109" s="359">
        <v>3.2</v>
      </c>
      <c r="N109" s="359">
        <v>2.9</v>
      </c>
      <c r="O109" s="360">
        <v>2</v>
      </c>
    </row>
    <row r="110" spans="1:15" ht="13.5">
      <c r="A110" s="361">
        <v>2018</v>
      </c>
      <c r="B110" s="361">
        <v>4</v>
      </c>
      <c r="C110" s="361">
        <v>12</v>
      </c>
      <c r="D110" s="361">
        <v>9</v>
      </c>
      <c r="E110" s="361">
        <v>3.4</v>
      </c>
      <c r="F110" s="361">
        <v>3</v>
      </c>
      <c r="G110" s="361">
        <v>2.6</v>
      </c>
      <c r="H110" s="135"/>
      <c r="I110" s="359">
        <v>2018</v>
      </c>
      <c r="J110" s="359">
        <v>3</v>
      </c>
      <c r="K110" s="359">
        <v>12</v>
      </c>
      <c r="L110" s="359">
        <v>9</v>
      </c>
      <c r="M110" s="359">
        <v>3.3</v>
      </c>
      <c r="N110" s="359">
        <v>3.2</v>
      </c>
      <c r="O110" s="359">
        <v>2.5</v>
      </c>
    </row>
    <row r="111" spans="1:15" ht="13.5">
      <c r="A111" s="361">
        <v>2018</v>
      </c>
      <c r="B111" s="361">
        <v>4</v>
      </c>
      <c r="C111" s="361">
        <v>13</v>
      </c>
      <c r="D111" s="361">
        <v>1</v>
      </c>
      <c r="E111" s="361">
        <v>3.7</v>
      </c>
      <c r="F111" s="361">
        <v>2.8</v>
      </c>
      <c r="G111" s="362"/>
      <c r="H111" s="135"/>
      <c r="I111" s="359">
        <v>2018</v>
      </c>
      <c r="J111" s="359">
        <v>3</v>
      </c>
      <c r="K111" s="359">
        <v>13</v>
      </c>
      <c r="L111" s="359">
        <v>1</v>
      </c>
      <c r="M111" s="359">
        <v>3.6</v>
      </c>
      <c r="N111" s="359">
        <v>3</v>
      </c>
      <c r="O111" s="360"/>
    </row>
    <row r="112" spans="1:15" ht="13.5">
      <c r="A112" s="361">
        <v>2018</v>
      </c>
      <c r="B112" s="361">
        <v>4</v>
      </c>
      <c r="C112" s="361">
        <v>13</v>
      </c>
      <c r="D112" s="361">
        <v>2</v>
      </c>
      <c r="E112" s="361">
        <v>3.3</v>
      </c>
      <c r="F112" s="361">
        <v>2.9</v>
      </c>
      <c r="G112" s="362"/>
      <c r="H112" s="135"/>
      <c r="I112" s="359">
        <v>2018</v>
      </c>
      <c r="J112" s="359">
        <v>3</v>
      </c>
      <c r="K112" s="359">
        <v>13</v>
      </c>
      <c r="L112" s="359">
        <v>2</v>
      </c>
      <c r="M112" s="359">
        <v>3.5</v>
      </c>
      <c r="N112" s="359">
        <v>3</v>
      </c>
      <c r="O112" s="360"/>
    </row>
    <row r="113" spans="1:15" ht="13.5">
      <c r="A113" s="361">
        <v>2018</v>
      </c>
      <c r="B113" s="361">
        <v>4</v>
      </c>
      <c r="C113" s="361">
        <v>13</v>
      </c>
      <c r="D113" s="361">
        <v>3</v>
      </c>
      <c r="E113" s="361">
        <v>3.2</v>
      </c>
      <c r="F113" s="361">
        <v>2.9</v>
      </c>
      <c r="G113" s="362"/>
      <c r="H113" s="135"/>
      <c r="I113" s="359">
        <v>2018</v>
      </c>
      <c r="J113" s="359">
        <v>3</v>
      </c>
      <c r="K113" s="359">
        <v>13</v>
      </c>
      <c r="L113" s="359">
        <v>3</v>
      </c>
      <c r="M113" s="359">
        <v>3.4</v>
      </c>
      <c r="N113" s="359">
        <v>2.9</v>
      </c>
      <c r="O113" s="360"/>
    </row>
    <row r="114" spans="1:15" ht="13.5">
      <c r="A114" s="361">
        <v>2018</v>
      </c>
      <c r="B114" s="361">
        <v>4</v>
      </c>
      <c r="C114" s="361">
        <v>13</v>
      </c>
      <c r="D114" s="361">
        <v>4</v>
      </c>
      <c r="E114" s="361">
        <v>3.3</v>
      </c>
      <c r="F114" s="361">
        <v>2.8</v>
      </c>
      <c r="G114" s="362"/>
      <c r="H114" s="135"/>
      <c r="I114" s="359">
        <v>2018</v>
      </c>
      <c r="J114" s="359">
        <v>3</v>
      </c>
      <c r="K114" s="359">
        <v>13</v>
      </c>
      <c r="L114" s="359">
        <v>4</v>
      </c>
      <c r="M114" s="359">
        <v>3.3</v>
      </c>
      <c r="N114" s="359">
        <v>2.9</v>
      </c>
      <c r="O114" s="360"/>
    </row>
    <row r="115" spans="1:15" ht="13.5">
      <c r="A115" s="361">
        <v>2018</v>
      </c>
      <c r="B115" s="361">
        <v>4</v>
      </c>
      <c r="C115" s="361">
        <v>13</v>
      </c>
      <c r="D115" s="361">
        <v>5</v>
      </c>
      <c r="E115" s="361">
        <v>3.3</v>
      </c>
      <c r="F115" s="361">
        <v>3</v>
      </c>
      <c r="G115" s="362"/>
      <c r="H115" s="135"/>
      <c r="I115" s="359">
        <v>2018</v>
      </c>
      <c r="J115" s="359">
        <v>3</v>
      </c>
      <c r="K115" s="359">
        <v>13</v>
      </c>
      <c r="L115" s="359">
        <v>5</v>
      </c>
      <c r="M115" s="359">
        <v>3.5</v>
      </c>
      <c r="N115" s="359">
        <v>3.1</v>
      </c>
      <c r="O115" s="360"/>
    </row>
    <row r="116" spans="1:15" ht="13.5">
      <c r="A116" s="361">
        <v>2018</v>
      </c>
      <c r="B116" s="361">
        <v>4</v>
      </c>
      <c r="C116" s="361">
        <v>13</v>
      </c>
      <c r="D116" s="361">
        <v>6</v>
      </c>
      <c r="E116" s="361">
        <v>3.3</v>
      </c>
      <c r="F116" s="361">
        <v>2.9</v>
      </c>
      <c r="G116" s="362"/>
      <c r="H116" s="135"/>
      <c r="I116" s="359">
        <v>2018</v>
      </c>
      <c r="J116" s="359">
        <v>3</v>
      </c>
      <c r="K116" s="359">
        <v>13</v>
      </c>
      <c r="L116" s="359">
        <v>6</v>
      </c>
      <c r="M116" s="359">
        <v>3.4</v>
      </c>
      <c r="N116" s="359">
        <v>3</v>
      </c>
      <c r="O116" s="360"/>
    </row>
    <row r="117" spans="1:15" ht="13.5">
      <c r="A117" s="361">
        <v>2018</v>
      </c>
      <c r="B117" s="361">
        <v>4</v>
      </c>
      <c r="C117" s="361">
        <v>13</v>
      </c>
      <c r="D117" s="361">
        <v>7</v>
      </c>
      <c r="E117" s="361">
        <v>3.2</v>
      </c>
      <c r="F117" s="361">
        <v>2.9</v>
      </c>
      <c r="G117" s="362"/>
      <c r="H117" s="135"/>
      <c r="I117" s="359">
        <v>2018</v>
      </c>
      <c r="J117" s="359">
        <v>3</v>
      </c>
      <c r="K117" s="359">
        <v>13</v>
      </c>
      <c r="L117" s="359">
        <v>7</v>
      </c>
      <c r="M117" s="359">
        <v>3.3</v>
      </c>
      <c r="N117" s="359">
        <v>3</v>
      </c>
      <c r="O117" s="360"/>
    </row>
    <row r="118" spans="1:15" ht="13.5">
      <c r="A118" s="361">
        <v>2018</v>
      </c>
      <c r="B118" s="361">
        <v>4</v>
      </c>
      <c r="C118" s="361">
        <v>13</v>
      </c>
      <c r="D118" s="361">
        <v>8</v>
      </c>
      <c r="E118" s="361">
        <v>3.1</v>
      </c>
      <c r="F118" s="361">
        <v>3</v>
      </c>
      <c r="G118" s="362"/>
      <c r="H118" s="135"/>
      <c r="I118" s="359">
        <v>2018</v>
      </c>
      <c r="J118" s="359">
        <v>3</v>
      </c>
      <c r="K118" s="359">
        <v>13</v>
      </c>
      <c r="L118" s="359">
        <v>8</v>
      </c>
      <c r="M118" s="359">
        <v>3.5</v>
      </c>
      <c r="N118" s="359">
        <v>3</v>
      </c>
      <c r="O118" s="360"/>
    </row>
    <row r="119" spans="1:15" ht="13.5">
      <c r="A119" s="361">
        <v>2018</v>
      </c>
      <c r="B119" s="361">
        <v>4</v>
      </c>
      <c r="C119" s="361">
        <v>13</v>
      </c>
      <c r="D119" s="361">
        <v>9</v>
      </c>
      <c r="E119" s="361">
        <v>3.1</v>
      </c>
      <c r="F119" s="361">
        <v>2.8</v>
      </c>
      <c r="G119" s="362"/>
      <c r="H119" s="135"/>
      <c r="I119" s="359">
        <v>2018</v>
      </c>
      <c r="J119" s="359">
        <v>3</v>
      </c>
      <c r="K119" s="359">
        <v>13</v>
      </c>
      <c r="L119" s="359">
        <v>9</v>
      </c>
      <c r="M119" s="359">
        <v>3.3</v>
      </c>
      <c r="N119" s="359">
        <v>3</v>
      </c>
      <c r="O119" s="360"/>
    </row>
    <row r="122" spans="1:9" ht="13.5">
      <c r="A122" s="343"/>
      <c r="I122" s="343"/>
    </row>
    <row r="123" spans="1:15" ht="13.5">
      <c r="A123" s="357"/>
      <c r="B123" s="357"/>
      <c r="C123" s="357"/>
      <c r="D123" s="357"/>
      <c r="E123" s="357"/>
      <c r="F123" s="357"/>
      <c r="G123" s="357"/>
      <c r="I123" s="357"/>
      <c r="J123" s="357"/>
      <c r="K123" s="357"/>
      <c r="L123" s="357"/>
      <c r="M123" s="357"/>
      <c r="N123" s="357"/>
      <c r="O123" s="357"/>
    </row>
    <row r="124" spans="1:15" ht="13.5">
      <c r="A124" s="358"/>
      <c r="B124" s="358"/>
      <c r="C124" s="358"/>
      <c r="D124" s="358"/>
      <c r="E124" s="358">
        <f aca="true" t="shared" si="0" ref="E124:G143">IF(E3="","―",E3)</f>
        <v>3.5</v>
      </c>
      <c r="F124" s="358">
        <f t="shared" si="0"/>
        <v>2.7</v>
      </c>
      <c r="G124" s="378" t="str">
        <f t="shared" si="0"/>
        <v>―</v>
      </c>
      <c r="H124" s="135"/>
      <c r="I124" s="358"/>
      <c r="J124" s="358"/>
      <c r="K124" s="358"/>
      <c r="L124" s="358"/>
      <c r="M124" s="358">
        <f aca="true" t="shared" si="1" ref="M124:O143">IF(M3="","―",M3)</f>
        <v>3.1</v>
      </c>
      <c r="N124" s="358">
        <f t="shared" si="1"/>
        <v>2.8</v>
      </c>
      <c r="O124" s="378" t="str">
        <f t="shared" si="1"/>
        <v>―</v>
      </c>
    </row>
    <row r="125" spans="1:15" ht="13.5">
      <c r="A125" s="358"/>
      <c r="B125" s="358"/>
      <c r="C125" s="358"/>
      <c r="D125" s="358"/>
      <c r="E125" s="358">
        <f t="shared" si="0"/>
        <v>3.2</v>
      </c>
      <c r="F125" s="358">
        <f t="shared" si="0"/>
        <v>3</v>
      </c>
      <c r="G125" s="378" t="str">
        <f t="shared" si="0"/>
        <v>―</v>
      </c>
      <c r="H125" s="135"/>
      <c r="I125" s="358"/>
      <c r="J125" s="358"/>
      <c r="K125" s="358"/>
      <c r="L125" s="358"/>
      <c r="M125" s="358">
        <f t="shared" si="1"/>
        <v>3.1</v>
      </c>
      <c r="N125" s="358">
        <f t="shared" si="1"/>
        <v>2.9</v>
      </c>
      <c r="O125" s="378" t="str">
        <f t="shared" si="1"/>
        <v>―</v>
      </c>
    </row>
    <row r="126" spans="1:15" ht="13.5">
      <c r="A126" s="358"/>
      <c r="B126" s="358"/>
      <c r="C126" s="358"/>
      <c r="D126" s="358"/>
      <c r="E126" s="358">
        <f t="shared" si="0"/>
        <v>3.3</v>
      </c>
      <c r="F126" s="358">
        <f t="shared" si="0"/>
        <v>3</v>
      </c>
      <c r="G126" s="378" t="str">
        <f t="shared" si="0"/>
        <v>―</v>
      </c>
      <c r="H126" s="135"/>
      <c r="I126" s="358"/>
      <c r="J126" s="358"/>
      <c r="K126" s="358"/>
      <c r="L126" s="358"/>
      <c r="M126" s="358">
        <f t="shared" si="1"/>
        <v>3.2</v>
      </c>
      <c r="N126" s="358">
        <f t="shared" si="1"/>
        <v>3.1</v>
      </c>
      <c r="O126" s="378" t="str">
        <f t="shared" si="1"/>
        <v>―</v>
      </c>
    </row>
    <row r="127" spans="1:15" ht="13.5">
      <c r="A127" s="358"/>
      <c r="B127" s="358"/>
      <c r="C127" s="358"/>
      <c r="D127" s="358"/>
      <c r="E127" s="358">
        <f t="shared" si="0"/>
        <v>3.3</v>
      </c>
      <c r="F127" s="358">
        <f t="shared" si="0"/>
        <v>2.7</v>
      </c>
      <c r="G127" s="378" t="str">
        <f t="shared" si="0"/>
        <v>―</v>
      </c>
      <c r="H127" s="135"/>
      <c r="I127" s="358"/>
      <c r="J127" s="358"/>
      <c r="K127" s="358"/>
      <c r="L127" s="358"/>
      <c r="M127" s="358">
        <f t="shared" si="1"/>
        <v>3.1</v>
      </c>
      <c r="N127" s="358">
        <f t="shared" si="1"/>
        <v>2.7</v>
      </c>
      <c r="O127" s="378" t="str">
        <f t="shared" si="1"/>
        <v>―</v>
      </c>
    </row>
    <row r="128" spans="1:15" ht="13.5">
      <c r="A128" s="358"/>
      <c r="B128" s="358"/>
      <c r="C128" s="358"/>
      <c r="D128" s="358"/>
      <c r="E128" s="358">
        <f t="shared" si="0"/>
        <v>3.3</v>
      </c>
      <c r="F128" s="358">
        <f t="shared" si="0"/>
        <v>3</v>
      </c>
      <c r="G128" s="378" t="str">
        <f t="shared" si="0"/>
        <v>―</v>
      </c>
      <c r="H128" s="135"/>
      <c r="I128" s="358"/>
      <c r="J128" s="358"/>
      <c r="K128" s="358"/>
      <c r="L128" s="358"/>
      <c r="M128" s="358">
        <f t="shared" si="1"/>
        <v>3.1</v>
      </c>
      <c r="N128" s="358">
        <f t="shared" si="1"/>
        <v>2.9</v>
      </c>
      <c r="O128" s="378" t="str">
        <f t="shared" si="1"/>
        <v>―</v>
      </c>
    </row>
    <row r="129" spans="1:15" ht="13.5">
      <c r="A129" s="358"/>
      <c r="B129" s="358"/>
      <c r="C129" s="358"/>
      <c r="D129" s="358"/>
      <c r="E129" s="358">
        <f t="shared" si="0"/>
        <v>3.3</v>
      </c>
      <c r="F129" s="358">
        <f t="shared" si="0"/>
        <v>2.8</v>
      </c>
      <c r="G129" s="378" t="str">
        <f t="shared" si="0"/>
        <v>―</v>
      </c>
      <c r="H129" s="135"/>
      <c r="I129" s="358"/>
      <c r="J129" s="358"/>
      <c r="K129" s="358"/>
      <c r="L129" s="358"/>
      <c r="M129" s="358">
        <f t="shared" si="1"/>
        <v>3.1</v>
      </c>
      <c r="N129" s="358">
        <f t="shared" si="1"/>
        <v>2.8</v>
      </c>
      <c r="O129" s="378" t="str">
        <f t="shared" si="1"/>
        <v>―</v>
      </c>
    </row>
    <row r="130" spans="1:15" ht="13.5">
      <c r="A130" s="358"/>
      <c r="B130" s="358"/>
      <c r="C130" s="358"/>
      <c r="D130" s="358"/>
      <c r="E130" s="358">
        <f t="shared" si="0"/>
        <v>3.2</v>
      </c>
      <c r="F130" s="358">
        <f t="shared" si="0"/>
        <v>2.9</v>
      </c>
      <c r="G130" s="378" t="str">
        <f t="shared" si="0"/>
        <v>―</v>
      </c>
      <c r="H130" s="135"/>
      <c r="I130" s="358"/>
      <c r="J130" s="358"/>
      <c r="K130" s="358"/>
      <c r="L130" s="358"/>
      <c r="M130" s="358">
        <f t="shared" si="1"/>
        <v>3.1</v>
      </c>
      <c r="N130" s="358">
        <f t="shared" si="1"/>
        <v>2.8</v>
      </c>
      <c r="O130" s="378" t="str">
        <f t="shared" si="1"/>
        <v>―</v>
      </c>
    </row>
    <row r="131" spans="1:15" ht="13.5">
      <c r="A131" s="358"/>
      <c r="B131" s="358"/>
      <c r="C131" s="358"/>
      <c r="D131" s="358"/>
      <c r="E131" s="358">
        <f t="shared" si="0"/>
        <v>3</v>
      </c>
      <c r="F131" s="358">
        <f t="shared" si="0"/>
        <v>2.9</v>
      </c>
      <c r="G131" s="378" t="str">
        <f t="shared" si="0"/>
        <v>―</v>
      </c>
      <c r="H131" s="135"/>
      <c r="I131" s="358"/>
      <c r="J131" s="358"/>
      <c r="K131" s="358"/>
      <c r="L131" s="358"/>
      <c r="M131" s="358">
        <f t="shared" si="1"/>
        <v>3.1</v>
      </c>
      <c r="N131" s="358">
        <f t="shared" si="1"/>
        <v>3</v>
      </c>
      <c r="O131" s="378" t="str">
        <f t="shared" si="1"/>
        <v>―</v>
      </c>
    </row>
    <row r="132" spans="1:15" ht="13.5">
      <c r="A132" s="358"/>
      <c r="B132" s="358"/>
      <c r="C132" s="358"/>
      <c r="D132" s="358"/>
      <c r="E132" s="358">
        <f t="shared" si="0"/>
        <v>3.2</v>
      </c>
      <c r="F132" s="358">
        <f t="shared" si="0"/>
        <v>2.9</v>
      </c>
      <c r="G132" s="378" t="str">
        <f t="shared" si="0"/>
        <v>―</v>
      </c>
      <c r="H132" s="135"/>
      <c r="I132" s="358"/>
      <c r="J132" s="358"/>
      <c r="K132" s="358"/>
      <c r="L132" s="358"/>
      <c r="M132" s="358">
        <f t="shared" si="1"/>
        <v>3.1</v>
      </c>
      <c r="N132" s="358">
        <f t="shared" si="1"/>
        <v>3</v>
      </c>
      <c r="O132" s="378" t="str">
        <f t="shared" si="1"/>
        <v>―</v>
      </c>
    </row>
    <row r="133" spans="1:15" ht="13.5">
      <c r="A133" s="358"/>
      <c r="B133" s="358"/>
      <c r="C133" s="358"/>
      <c r="D133" s="358"/>
      <c r="E133" s="358">
        <f t="shared" si="0"/>
        <v>3.4</v>
      </c>
      <c r="F133" s="358">
        <f t="shared" si="0"/>
        <v>2.7</v>
      </c>
      <c r="G133" s="378" t="str">
        <f t="shared" si="0"/>
        <v>―</v>
      </c>
      <c r="H133" s="135"/>
      <c r="I133" s="358"/>
      <c r="J133" s="358"/>
      <c r="K133" s="358"/>
      <c r="L133" s="358"/>
      <c r="M133" s="358">
        <f t="shared" si="1"/>
        <v>3.2</v>
      </c>
      <c r="N133" s="358">
        <f t="shared" si="1"/>
        <v>2.8</v>
      </c>
      <c r="O133" s="378" t="str">
        <f t="shared" si="1"/>
        <v>―</v>
      </c>
    </row>
    <row r="134" spans="1:15" ht="13.5">
      <c r="A134" s="358"/>
      <c r="B134" s="358"/>
      <c r="C134" s="358"/>
      <c r="D134" s="358"/>
      <c r="E134" s="358">
        <f t="shared" si="0"/>
        <v>3.3</v>
      </c>
      <c r="F134" s="358">
        <f t="shared" si="0"/>
        <v>2.7</v>
      </c>
      <c r="G134" s="378" t="str">
        <f t="shared" si="0"/>
        <v>―</v>
      </c>
      <c r="H134" s="135"/>
      <c r="I134" s="358"/>
      <c r="J134" s="358"/>
      <c r="K134" s="358"/>
      <c r="L134" s="358"/>
      <c r="M134" s="358">
        <f t="shared" si="1"/>
        <v>3.1</v>
      </c>
      <c r="N134" s="358">
        <f t="shared" si="1"/>
        <v>2.7</v>
      </c>
      <c r="O134" s="378" t="str">
        <f t="shared" si="1"/>
        <v>―</v>
      </c>
    </row>
    <row r="135" spans="1:15" ht="13.5">
      <c r="A135" s="358"/>
      <c r="B135" s="358"/>
      <c r="C135" s="358"/>
      <c r="D135" s="358"/>
      <c r="E135" s="358">
        <f t="shared" si="0"/>
        <v>3.4</v>
      </c>
      <c r="F135" s="358">
        <f t="shared" si="0"/>
        <v>2.9</v>
      </c>
      <c r="G135" s="378" t="str">
        <f t="shared" si="0"/>
        <v>―</v>
      </c>
      <c r="H135" s="135"/>
      <c r="I135" s="358"/>
      <c r="J135" s="358"/>
      <c r="K135" s="358"/>
      <c r="L135" s="358"/>
      <c r="M135" s="358">
        <f t="shared" si="1"/>
        <v>3.3</v>
      </c>
      <c r="N135" s="358">
        <f t="shared" si="1"/>
        <v>3.1</v>
      </c>
      <c r="O135" s="378" t="str">
        <f t="shared" si="1"/>
        <v>―</v>
      </c>
    </row>
    <row r="136" spans="1:15" ht="13.5">
      <c r="A136" s="358"/>
      <c r="B136" s="358"/>
      <c r="C136" s="358"/>
      <c r="D136" s="358"/>
      <c r="E136" s="358">
        <f t="shared" si="0"/>
        <v>3.1</v>
      </c>
      <c r="F136" s="358">
        <f t="shared" si="0"/>
        <v>2.6</v>
      </c>
      <c r="G136" s="378" t="str">
        <f t="shared" si="0"/>
        <v>―</v>
      </c>
      <c r="H136" s="135"/>
      <c r="I136" s="358"/>
      <c r="J136" s="358"/>
      <c r="K136" s="358"/>
      <c r="L136" s="358"/>
      <c r="M136" s="358">
        <f t="shared" si="1"/>
        <v>3</v>
      </c>
      <c r="N136" s="358">
        <f t="shared" si="1"/>
        <v>2.5</v>
      </c>
      <c r="O136" s="378" t="str">
        <f t="shared" si="1"/>
        <v>―</v>
      </c>
    </row>
    <row r="137" spans="1:15" ht="13.5">
      <c r="A137" s="358"/>
      <c r="B137" s="358"/>
      <c r="C137" s="358"/>
      <c r="D137" s="358"/>
      <c r="E137" s="358">
        <f t="shared" si="0"/>
        <v>3.3</v>
      </c>
      <c r="F137" s="358">
        <f t="shared" si="0"/>
        <v>2.8</v>
      </c>
      <c r="G137" s="378" t="str">
        <f t="shared" si="0"/>
        <v>―</v>
      </c>
      <c r="H137" s="135"/>
      <c r="I137" s="358"/>
      <c r="J137" s="358"/>
      <c r="K137" s="358"/>
      <c r="L137" s="358"/>
      <c r="M137" s="358">
        <f t="shared" si="1"/>
        <v>3.2</v>
      </c>
      <c r="N137" s="358">
        <f t="shared" si="1"/>
        <v>3</v>
      </c>
      <c r="O137" s="378" t="str">
        <f t="shared" si="1"/>
        <v>―</v>
      </c>
    </row>
    <row r="138" spans="1:15" ht="13.5">
      <c r="A138" s="358"/>
      <c r="B138" s="358"/>
      <c r="C138" s="358"/>
      <c r="D138" s="358"/>
      <c r="E138" s="358">
        <f t="shared" si="0"/>
        <v>3.5</v>
      </c>
      <c r="F138" s="358">
        <f t="shared" si="0"/>
        <v>2.7</v>
      </c>
      <c r="G138" s="378" t="str">
        <f t="shared" si="0"/>
        <v>―</v>
      </c>
      <c r="H138" s="135"/>
      <c r="I138" s="358"/>
      <c r="J138" s="358"/>
      <c r="K138" s="358"/>
      <c r="L138" s="358"/>
      <c r="M138" s="358">
        <f t="shared" si="1"/>
        <v>3.3</v>
      </c>
      <c r="N138" s="358">
        <f t="shared" si="1"/>
        <v>2.8</v>
      </c>
      <c r="O138" s="378" t="str">
        <f t="shared" si="1"/>
        <v>―</v>
      </c>
    </row>
    <row r="139" spans="1:15" ht="13.5">
      <c r="A139" s="358"/>
      <c r="B139" s="358"/>
      <c r="C139" s="358"/>
      <c r="D139" s="358"/>
      <c r="E139" s="358">
        <f t="shared" si="0"/>
        <v>3.1</v>
      </c>
      <c r="F139" s="358">
        <f t="shared" si="0"/>
        <v>2.8</v>
      </c>
      <c r="G139" s="378" t="str">
        <f t="shared" si="0"/>
        <v>―</v>
      </c>
      <c r="H139" s="135"/>
      <c r="I139" s="358"/>
      <c r="J139" s="358"/>
      <c r="K139" s="358"/>
      <c r="L139" s="358"/>
      <c r="M139" s="358">
        <f t="shared" si="1"/>
        <v>3</v>
      </c>
      <c r="N139" s="358">
        <f t="shared" si="1"/>
        <v>2.9</v>
      </c>
      <c r="O139" s="378" t="str">
        <f t="shared" si="1"/>
        <v>―</v>
      </c>
    </row>
    <row r="140" spans="1:15" ht="13.5">
      <c r="A140" s="358"/>
      <c r="B140" s="358"/>
      <c r="C140" s="358"/>
      <c r="D140" s="358"/>
      <c r="E140" s="358">
        <f t="shared" si="0"/>
        <v>3.2</v>
      </c>
      <c r="F140" s="358">
        <f t="shared" si="0"/>
        <v>2.9</v>
      </c>
      <c r="G140" s="378" t="str">
        <f t="shared" si="0"/>
        <v>―</v>
      </c>
      <c r="H140" s="135"/>
      <c r="I140" s="358"/>
      <c r="J140" s="358"/>
      <c r="K140" s="358"/>
      <c r="L140" s="358"/>
      <c r="M140" s="358">
        <f t="shared" si="1"/>
        <v>3.2</v>
      </c>
      <c r="N140" s="358">
        <f t="shared" si="1"/>
        <v>3</v>
      </c>
      <c r="O140" s="378" t="str">
        <f t="shared" si="1"/>
        <v>―</v>
      </c>
    </row>
    <row r="141" spans="1:15" ht="13.5">
      <c r="A141" s="358"/>
      <c r="B141" s="358"/>
      <c r="C141" s="358"/>
      <c r="D141" s="358"/>
      <c r="E141" s="358">
        <f t="shared" si="0"/>
        <v>3.3</v>
      </c>
      <c r="F141" s="358">
        <f t="shared" si="0"/>
        <v>2.9</v>
      </c>
      <c r="G141" s="378" t="str">
        <f t="shared" si="0"/>
        <v>―</v>
      </c>
      <c r="H141" s="135"/>
      <c r="I141" s="358"/>
      <c r="J141" s="358"/>
      <c r="K141" s="358"/>
      <c r="L141" s="358"/>
      <c r="M141" s="358">
        <f t="shared" si="1"/>
        <v>3.1</v>
      </c>
      <c r="N141" s="358">
        <f t="shared" si="1"/>
        <v>3.2</v>
      </c>
      <c r="O141" s="378" t="str">
        <f t="shared" si="1"/>
        <v>―</v>
      </c>
    </row>
    <row r="142" spans="1:15" ht="13.5">
      <c r="A142" s="358"/>
      <c r="B142" s="358"/>
      <c r="C142" s="358"/>
      <c r="D142" s="358"/>
      <c r="E142" s="358">
        <f t="shared" si="0"/>
        <v>3.4</v>
      </c>
      <c r="F142" s="358">
        <f t="shared" si="0"/>
        <v>3.1</v>
      </c>
      <c r="G142" s="358">
        <f t="shared" si="0"/>
        <v>2.6</v>
      </c>
      <c r="H142" s="135"/>
      <c r="I142" s="358"/>
      <c r="J142" s="358"/>
      <c r="K142" s="358"/>
      <c r="L142" s="358"/>
      <c r="M142" s="358">
        <f t="shared" si="1"/>
        <v>3.4</v>
      </c>
      <c r="N142" s="358">
        <f t="shared" si="1"/>
        <v>3.4</v>
      </c>
      <c r="O142" s="358">
        <f t="shared" si="1"/>
        <v>2.8</v>
      </c>
    </row>
    <row r="143" spans="1:15" ht="13.5">
      <c r="A143" s="358"/>
      <c r="B143" s="358"/>
      <c r="C143" s="358"/>
      <c r="D143" s="358"/>
      <c r="E143" s="358">
        <f t="shared" si="0"/>
        <v>3.2</v>
      </c>
      <c r="F143" s="358">
        <f t="shared" si="0"/>
        <v>3</v>
      </c>
      <c r="G143" s="358">
        <f t="shared" si="0"/>
        <v>2.3</v>
      </c>
      <c r="H143" s="135"/>
      <c r="I143" s="358"/>
      <c r="J143" s="358"/>
      <c r="K143" s="358"/>
      <c r="L143" s="358"/>
      <c r="M143" s="358">
        <f t="shared" si="1"/>
        <v>3.1</v>
      </c>
      <c r="N143" s="358">
        <f t="shared" si="1"/>
        <v>3</v>
      </c>
      <c r="O143" s="358">
        <f t="shared" si="1"/>
        <v>2.4</v>
      </c>
    </row>
    <row r="144" spans="1:15" ht="13.5">
      <c r="A144" s="358"/>
      <c r="B144" s="358"/>
      <c r="C144" s="358"/>
      <c r="D144" s="358"/>
      <c r="E144" s="358">
        <f aca="true" t="shared" si="2" ref="E144:G163">IF(E23="","―",E23)</f>
        <v>3.3</v>
      </c>
      <c r="F144" s="358">
        <f t="shared" si="2"/>
        <v>3</v>
      </c>
      <c r="G144" s="358">
        <f t="shared" si="2"/>
        <v>2.2</v>
      </c>
      <c r="H144" s="135"/>
      <c r="I144" s="358"/>
      <c r="J144" s="358"/>
      <c r="K144" s="358"/>
      <c r="L144" s="358"/>
      <c r="M144" s="358">
        <f aca="true" t="shared" si="3" ref="M144:O163">IF(M23="","―",M23)</f>
        <v>3.2</v>
      </c>
      <c r="N144" s="358">
        <f t="shared" si="3"/>
        <v>3.1</v>
      </c>
      <c r="O144" s="358">
        <f t="shared" si="3"/>
        <v>2.3</v>
      </c>
    </row>
    <row r="145" spans="1:15" ht="13.5">
      <c r="A145" s="358"/>
      <c r="B145" s="358"/>
      <c r="C145" s="358"/>
      <c r="D145" s="358"/>
      <c r="E145" s="358">
        <f t="shared" si="2"/>
        <v>3.1</v>
      </c>
      <c r="F145" s="358">
        <f t="shared" si="2"/>
        <v>2.9</v>
      </c>
      <c r="G145" s="358">
        <f t="shared" si="2"/>
        <v>2.2</v>
      </c>
      <c r="H145" s="135"/>
      <c r="I145" s="358"/>
      <c r="J145" s="358"/>
      <c r="K145" s="358"/>
      <c r="L145" s="358"/>
      <c r="M145" s="358">
        <f t="shared" si="3"/>
        <v>3.1</v>
      </c>
      <c r="N145" s="358">
        <f t="shared" si="3"/>
        <v>2.8</v>
      </c>
      <c r="O145" s="358">
        <f t="shared" si="3"/>
        <v>2.2</v>
      </c>
    </row>
    <row r="146" spans="1:15" ht="13.5">
      <c r="A146" s="358"/>
      <c r="B146" s="358"/>
      <c r="C146" s="358"/>
      <c r="D146" s="358"/>
      <c r="E146" s="358">
        <f t="shared" si="2"/>
        <v>3.3</v>
      </c>
      <c r="F146" s="358">
        <f t="shared" si="2"/>
        <v>3</v>
      </c>
      <c r="G146" s="358">
        <f t="shared" si="2"/>
        <v>2.3</v>
      </c>
      <c r="H146" s="135"/>
      <c r="I146" s="358"/>
      <c r="J146" s="358"/>
      <c r="K146" s="358"/>
      <c r="L146" s="358"/>
      <c r="M146" s="358">
        <f t="shared" si="3"/>
        <v>3.1</v>
      </c>
      <c r="N146" s="358">
        <f t="shared" si="3"/>
        <v>3</v>
      </c>
      <c r="O146" s="358">
        <f t="shared" si="3"/>
        <v>2.1</v>
      </c>
    </row>
    <row r="147" spans="1:15" ht="13.5">
      <c r="A147" s="358"/>
      <c r="B147" s="358"/>
      <c r="C147" s="358"/>
      <c r="D147" s="358"/>
      <c r="E147" s="358">
        <f t="shared" si="2"/>
        <v>3.2</v>
      </c>
      <c r="F147" s="358">
        <f t="shared" si="2"/>
        <v>3</v>
      </c>
      <c r="G147" s="358">
        <f t="shared" si="2"/>
        <v>2.4</v>
      </c>
      <c r="H147" s="135"/>
      <c r="I147" s="358"/>
      <c r="J147" s="358"/>
      <c r="K147" s="358"/>
      <c r="L147" s="358"/>
      <c r="M147" s="358">
        <f t="shared" si="3"/>
        <v>3.2</v>
      </c>
      <c r="N147" s="358">
        <f t="shared" si="3"/>
        <v>3</v>
      </c>
      <c r="O147" s="358">
        <f t="shared" si="3"/>
        <v>2.2</v>
      </c>
    </row>
    <row r="148" spans="1:15" ht="13.5">
      <c r="A148" s="358"/>
      <c r="B148" s="358"/>
      <c r="C148" s="358"/>
      <c r="D148" s="358"/>
      <c r="E148" s="358">
        <f t="shared" si="2"/>
        <v>3</v>
      </c>
      <c r="F148" s="358">
        <f t="shared" si="2"/>
        <v>3</v>
      </c>
      <c r="G148" s="358">
        <f t="shared" si="2"/>
        <v>1.9</v>
      </c>
      <c r="H148" s="135"/>
      <c r="I148" s="358"/>
      <c r="J148" s="358"/>
      <c r="K148" s="358"/>
      <c r="L148" s="358"/>
      <c r="M148" s="358">
        <f t="shared" si="3"/>
        <v>3</v>
      </c>
      <c r="N148" s="358">
        <f t="shared" si="3"/>
        <v>2.9</v>
      </c>
      <c r="O148" s="358">
        <f t="shared" si="3"/>
        <v>2</v>
      </c>
    </row>
    <row r="149" spans="1:15" ht="13.5">
      <c r="A149" s="358"/>
      <c r="B149" s="358"/>
      <c r="C149" s="358"/>
      <c r="D149" s="358"/>
      <c r="E149" s="358">
        <f t="shared" si="2"/>
        <v>3.1</v>
      </c>
      <c r="F149" s="358">
        <f t="shared" si="2"/>
        <v>2.9</v>
      </c>
      <c r="G149" s="358">
        <f t="shared" si="2"/>
        <v>2.1</v>
      </c>
      <c r="H149" s="135"/>
      <c r="I149" s="358"/>
      <c r="J149" s="358"/>
      <c r="K149" s="358"/>
      <c r="L149" s="358"/>
      <c r="M149" s="358">
        <f t="shared" si="3"/>
        <v>3.2</v>
      </c>
      <c r="N149" s="358">
        <f t="shared" si="3"/>
        <v>3.1</v>
      </c>
      <c r="O149" s="358">
        <f t="shared" si="3"/>
        <v>2.3</v>
      </c>
    </row>
    <row r="150" spans="1:15" ht="13.5">
      <c r="A150" s="358"/>
      <c r="B150" s="358"/>
      <c r="C150" s="358"/>
      <c r="D150" s="358"/>
      <c r="E150" s="358">
        <f t="shared" si="2"/>
        <v>3.2</v>
      </c>
      <c r="F150" s="358">
        <f t="shared" si="2"/>
        <v>2.9</v>
      </c>
      <c r="G150" s="358">
        <f t="shared" si="2"/>
        <v>2</v>
      </c>
      <c r="H150" s="135"/>
      <c r="I150" s="358"/>
      <c r="J150" s="358"/>
      <c r="K150" s="358"/>
      <c r="L150" s="358"/>
      <c r="M150" s="358">
        <f t="shared" si="3"/>
        <v>3.2</v>
      </c>
      <c r="N150" s="358">
        <f t="shared" si="3"/>
        <v>3.1</v>
      </c>
      <c r="O150" s="358">
        <f t="shared" si="3"/>
        <v>2.2</v>
      </c>
    </row>
    <row r="151" spans="1:15" ht="13.5">
      <c r="A151" s="358"/>
      <c r="B151" s="358"/>
      <c r="C151" s="358"/>
      <c r="D151" s="358"/>
      <c r="E151" s="358">
        <f t="shared" si="2"/>
        <v>3.4</v>
      </c>
      <c r="F151" s="358">
        <f t="shared" si="2"/>
        <v>3</v>
      </c>
      <c r="G151" s="358">
        <f t="shared" si="2"/>
        <v>2.7</v>
      </c>
      <c r="H151" s="135"/>
      <c r="I151" s="358"/>
      <c r="J151" s="358"/>
      <c r="K151" s="358"/>
      <c r="L151" s="358"/>
      <c r="M151" s="358">
        <f t="shared" si="3"/>
        <v>3.3</v>
      </c>
      <c r="N151" s="358">
        <f t="shared" si="3"/>
        <v>3.2</v>
      </c>
      <c r="O151" s="358">
        <f t="shared" si="3"/>
        <v>2.8</v>
      </c>
    </row>
    <row r="152" spans="1:15" ht="13.5">
      <c r="A152" s="358"/>
      <c r="B152" s="358"/>
      <c r="C152" s="358"/>
      <c r="D152" s="358"/>
      <c r="E152" s="358">
        <f t="shared" si="2"/>
        <v>3.2</v>
      </c>
      <c r="F152" s="358">
        <f t="shared" si="2"/>
        <v>2.9</v>
      </c>
      <c r="G152" s="358">
        <f t="shared" si="2"/>
        <v>2.2</v>
      </c>
      <c r="H152" s="135"/>
      <c r="I152" s="358"/>
      <c r="J152" s="358"/>
      <c r="K152" s="358"/>
      <c r="L152" s="358"/>
      <c r="M152" s="358">
        <f t="shared" si="3"/>
        <v>3</v>
      </c>
      <c r="N152" s="358">
        <f t="shared" si="3"/>
        <v>2.9</v>
      </c>
      <c r="O152" s="358">
        <f t="shared" si="3"/>
        <v>2.3</v>
      </c>
    </row>
    <row r="153" spans="1:15" ht="13.5">
      <c r="A153" s="358"/>
      <c r="B153" s="358"/>
      <c r="C153" s="358"/>
      <c r="D153" s="358"/>
      <c r="E153" s="358">
        <f t="shared" si="2"/>
        <v>3.4</v>
      </c>
      <c r="F153" s="358">
        <f t="shared" si="2"/>
        <v>3</v>
      </c>
      <c r="G153" s="358">
        <f t="shared" si="2"/>
        <v>2.2</v>
      </c>
      <c r="H153" s="135"/>
      <c r="I153" s="358"/>
      <c r="J153" s="358"/>
      <c r="K153" s="358"/>
      <c r="L153" s="358"/>
      <c r="M153" s="358">
        <f t="shared" si="3"/>
        <v>3.2</v>
      </c>
      <c r="N153" s="358">
        <f t="shared" si="3"/>
        <v>3.1</v>
      </c>
      <c r="O153" s="358">
        <f t="shared" si="3"/>
        <v>2.3</v>
      </c>
    </row>
    <row r="154" spans="1:15" ht="13.5">
      <c r="A154" s="358"/>
      <c r="B154" s="358"/>
      <c r="C154" s="358"/>
      <c r="D154" s="358"/>
      <c r="E154" s="358">
        <f t="shared" si="2"/>
        <v>3.1</v>
      </c>
      <c r="F154" s="358">
        <f t="shared" si="2"/>
        <v>2.8</v>
      </c>
      <c r="G154" s="358">
        <f t="shared" si="2"/>
        <v>2.2</v>
      </c>
      <c r="H154" s="135"/>
      <c r="I154" s="358"/>
      <c r="J154" s="358"/>
      <c r="K154" s="358"/>
      <c r="L154" s="358"/>
      <c r="M154" s="358">
        <f t="shared" si="3"/>
        <v>3.1</v>
      </c>
      <c r="N154" s="358">
        <f t="shared" si="3"/>
        <v>2.8</v>
      </c>
      <c r="O154" s="358">
        <f t="shared" si="3"/>
        <v>2.3</v>
      </c>
    </row>
    <row r="155" spans="1:15" ht="13.5">
      <c r="A155" s="358"/>
      <c r="B155" s="358"/>
      <c r="C155" s="358"/>
      <c r="D155" s="358"/>
      <c r="E155" s="358">
        <f t="shared" si="2"/>
        <v>3.2</v>
      </c>
      <c r="F155" s="358">
        <f t="shared" si="2"/>
        <v>2.9</v>
      </c>
      <c r="G155" s="358">
        <f t="shared" si="2"/>
        <v>2.1</v>
      </c>
      <c r="H155" s="135"/>
      <c r="I155" s="358"/>
      <c r="J155" s="358"/>
      <c r="K155" s="358"/>
      <c r="L155" s="358"/>
      <c r="M155" s="358">
        <f t="shared" si="3"/>
        <v>3.1</v>
      </c>
      <c r="N155" s="358">
        <f t="shared" si="3"/>
        <v>3</v>
      </c>
      <c r="O155" s="358">
        <f t="shared" si="3"/>
        <v>2.1</v>
      </c>
    </row>
    <row r="156" spans="1:15" ht="13.5">
      <c r="A156" s="358"/>
      <c r="B156" s="358"/>
      <c r="C156" s="358"/>
      <c r="D156" s="358"/>
      <c r="E156" s="358">
        <f t="shared" si="2"/>
        <v>3.2</v>
      </c>
      <c r="F156" s="358">
        <f t="shared" si="2"/>
        <v>3</v>
      </c>
      <c r="G156" s="358">
        <f t="shared" si="2"/>
        <v>2.3</v>
      </c>
      <c r="H156" s="135"/>
      <c r="I156" s="358"/>
      <c r="J156" s="358"/>
      <c r="K156" s="358"/>
      <c r="L156" s="358"/>
      <c r="M156" s="358">
        <f t="shared" si="3"/>
        <v>3.1</v>
      </c>
      <c r="N156" s="358">
        <f t="shared" si="3"/>
        <v>3</v>
      </c>
      <c r="O156" s="358">
        <f t="shared" si="3"/>
        <v>2.1</v>
      </c>
    </row>
    <row r="157" spans="1:15" ht="13.5">
      <c r="A157" s="358"/>
      <c r="B157" s="358"/>
      <c r="C157" s="358"/>
      <c r="D157" s="358"/>
      <c r="E157" s="358">
        <f t="shared" si="2"/>
        <v>3.1</v>
      </c>
      <c r="F157" s="358">
        <f t="shared" si="2"/>
        <v>3</v>
      </c>
      <c r="G157" s="358">
        <f t="shared" si="2"/>
        <v>1.9</v>
      </c>
      <c r="H157" s="135"/>
      <c r="I157" s="358"/>
      <c r="J157" s="358"/>
      <c r="K157" s="358"/>
      <c r="L157" s="358"/>
      <c r="M157" s="358">
        <f t="shared" si="3"/>
        <v>3</v>
      </c>
      <c r="N157" s="358">
        <f t="shared" si="3"/>
        <v>3</v>
      </c>
      <c r="O157" s="358">
        <f t="shared" si="3"/>
        <v>2</v>
      </c>
    </row>
    <row r="158" spans="1:15" ht="13.5">
      <c r="A158" s="358"/>
      <c r="B158" s="358"/>
      <c r="C158" s="358"/>
      <c r="D158" s="358"/>
      <c r="E158" s="358">
        <f t="shared" si="2"/>
        <v>3.2</v>
      </c>
      <c r="F158" s="358">
        <f t="shared" si="2"/>
        <v>3</v>
      </c>
      <c r="G158" s="358">
        <f t="shared" si="2"/>
        <v>2</v>
      </c>
      <c r="H158" s="135"/>
      <c r="I158" s="358"/>
      <c r="J158" s="358"/>
      <c r="K158" s="358"/>
      <c r="L158" s="358"/>
      <c r="M158" s="358">
        <f t="shared" si="3"/>
        <v>3.2</v>
      </c>
      <c r="N158" s="358">
        <f t="shared" si="3"/>
        <v>3</v>
      </c>
      <c r="O158" s="358">
        <f t="shared" si="3"/>
        <v>2.3</v>
      </c>
    </row>
    <row r="159" spans="1:15" ht="13.5">
      <c r="A159" s="358"/>
      <c r="B159" s="358"/>
      <c r="C159" s="358"/>
      <c r="D159" s="358"/>
      <c r="E159" s="358">
        <f t="shared" si="2"/>
        <v>3.3</v>
      </c>
      <c r="F159" s="358">
        <f t="shared" si="2"/>
        <v>2.9</v>
      </c>
      <c r="G159" s="358">
        <f t="shared" si="2"/>
        <v>2</v>
      </c>
      <c r="H159" s="135"/>
      <c r="I159" s="358"/>
      <c r="J159" s="358"/>
      <c r="K159" s="358"/>
      <c r="L159" s="358"/>
      <c r="M159" s="358">
        <f t="shared" si="3"/>
        <v>3.2</v>
      </c>
      <c r="N159" s="358">
        <f t="shared" si="3"/>
        <v>3.1</v>
      </c>
      <c r="O159" s="358">
        <f t="shared" si="3"/>
        <v>2.2</v>
      </c>
    </row>
    <row r="160" spans="1:15" ht="13.5">
      <c r="A160" s="358"/>
      <c r="B160" s="358"/>
      <c r="C160" s="358"/>
      <c r="D160" s="358"/>
      <c r="E160" s="358">
        <f t="shared" si="2"/>
        <v>3.4</v>
      </c>
      <c r="F160" s="358">
        <f t="shared" si="2"/>
        <v>3.1</v>
      </c>
      <c r="G160" s="358">
        <f t="shared" si="2"/>
        <v>2.7</v>
      </c>
      <c r="H160" s="135"/>
      <c r="I160" s="358"/>
      <c r="J160" s="358"/>
      <c r="K160" s="358"/>
      <c r="L160" s="358"/>
      <c r="M160" s="358">
        <f t="shared" si="3"/>
        <v>3.4</v>
      </c>
      <c r="N160" s="358">
        <f t="shared" si="3"/>
        <v>3.2</v>
      </c>
      <c r="O160" s="358">
        <f t="shared" si="3"/>
        <v>2.6</v>
      </c>
    </row>
    <row r="161" spans="1:15" ht="13.5">
      <c r="A161" s="358"/>
      <c r="B161" s="358"/>
      <c r="C161" s="358"/>
      <c r="D161" s="358"/>
      <c r="E161" s="358">
        <f t="shared" si="2"/>
        <v>3.2</v>
      </c>
      <c r="F161" s="358">
        <f t="shared" si="2"/>
        <v>3.1</v>
      </c>
      <c r="G161" s="358">
        <f t="shared" si="2"/>
        <v>2.4</v>
      </c>
      <c r="H161" s="135"/>
      <c r="I161" s="358"/>
      <c r="J161" s="358"/>
      <c r="K161" s="358"/>
      <c r="L161" s="358"/>
      <c r="M161" s="358">
        <f t="shared" si="3"/>
        <v>3.1</v>
      </c>
      <c r="N161" s="358">
        <f t="shared" si="3"/>
        <v>3.1</v>
      </c>
      <c r="O161" s="358">
        <f t="shared" si="3"/>
        <v>2.4</v>
      </c>
    </row>
    <row r="162" spans="1:15" ht="13.5">
      <c r="A162" s="358"/>
      <c r="B162" s="358"/>
      <c r="C162" s="358"/>
      <c r="D162" s="358"/>
      <c r="E162" s="358">
        <f t="shared" si="2"/>
        <v>3.3</v>
      </c>
      <c r="F162" s="358">
        <f t="shared" si="2"/>
        <v>2.9</v>
      </c>
      <c r="G162" s="358">
        <f t="shared" si="2"/>
        <v>2</v>
      </c>
      <c r="H162" s="135"/>
      <c r="I162" s="358"/>
      <c r="J162" s="358"/>
      <c r="K162" s="358"/>
      <c r="L162" s="358"/>
      <c r="M162" s="358">
        <f t="shared" si="3"/>
        <v>3.1</v>
      </c>
      <c r="N162" s="358">
        <f t="shared" si="3"/>
        <v>3</v>
      </c>
      <c r="O162" s="358">
        <f t="shared" si="3"/>
        <v>2.2</v>
      </c>
    </row>
    <row r="163" spans="1:15" ht="13.5">
      <c r="A163" s="358"/>
      <c r="B163" s="358"/>
      <c r="C163" s="358"/>
      <c r="D163" s="358"/>
      <c r="E163" s="358">
        <f t="shared" si="2"/>
        <v>3.2</v>
      </c>
      <c r="F163" s="358">
        <f t="shared" si="2"/>
        <v>2.9</v>
      </c>
      <c r="G163" s="358">
        <f t="shared" si="2"/>
        <v>2.2</v>
      </c>
      <c r="H163" s="135"/>
      <c r="I163" s="358"/>
      <c r="J163" s="358"/>
      <c r="K163" s="358"/>
      <c r="L163" s="358"/>
      <c r="M163" s="358">
        <f t="shared" si="3"/>
        <v>3.1</v>
      </c>
      <c r="N163" s="358">
        <f t="shared" si="3"/>
        <v>2.9</v>
      </c>
      <c r="O163" s="358">
        <f t="shared" si="3"/>
        <v>2.3</v>
      </c>
    </row>
    <row r="164" spans="1:15" ht="13.5">
      <c r="A164" s="358"/>
      <c r="B164" s="358"/>
      <c r="C164" s="358"/>
      <c r="D164" s="358"/>
      <c r="E164" s="358">
        <f aca="true" t="shared" si="4" ref="E164:G183">IF(E43="","―",E43)</f>
        <v>3.1</v>
      </c>
      <c r="F164" s="358">
        <f t="shared" si="4"/>
        <v>2.7</v>
      </c>
      <c r="G164" s="358">
        <f t="shared" si="4"/>
        <v>1.9</v>
      </c>
      <c r="H164" s="135"/>
      <c r="I164" s="358"/>
      <c r="J164" s="358"/>
      <c r="K164" s="358"/>
      <c r="L164" s="358"/>
      <c r="M164" s="358">
        <f aca="true" t="shared" si="5" ref="M164:O183">IF(M43="","―",M43)</f>
        <v>3.1</v>
      </c>
      <c r="N164" s="358">
        <f t="shared" si="5"/>
        <v>2.9</v>
      </c>
      <c r="O164" s="358">
        <f t="shared" si="5"/>
        <v>1.9</v>
      </c>
    </row>
    <row r="165" spans="1:15" ht="13.5">
      <c r="A165" s="358"/>
      <c r="B165" s="358"/>
      <c r="C165" s="358"/>
      <c r="D165" s="358"/>
      <c r="E165" s="358">
        <f t="shared" si="4"/>
        <v>3.2</v>
      </c>
      <c r="F165" s="358">
        <f t="shared" si="4"/>
        <v>2.9</v>
      </c>
      <c r="G165" s="358">
        <f t="shared" si="4"/>
        <v>2.2</v>
      </c>
      <c r="H165" s="135"/>
      <c r="I165" s="358"/>
      <c r="J165" s="358"/>
      <c r="K165" s="358"/>
      <c r="L165" s="358"/>
      <c r="M165" s="358">
        <f t="shared" si="5"/>
        <v>3.1</v>
      </c>
      <c r="N165" s="358">
        <f t="shared" si="5"/>
        <v>2.8</v>
      </c>
      <c r="O165" s="358">
        <f t="shared" si="5"/>
        <v>2</v>
      </c>
    </row>
    <row r="166" spans="1:15" ht="13.5">
      <c r="A166" s="358"/>
      <c r="B166" s="358"/>
      <c r="C166" s="358"/>
      <c r="D166" s="358"/>
      <c r="E166" s="358">
        <f t="shared" si="4"/>
        <v>3.1</v>
      </c>
      <c r="F166" s="358">
        <f t="shared" si="4"/>
        <v>2.9</v>
      </c>
      <c r="G166" s="358">
        <f t="shared" si="4"/>
        <v>1.9</v>
      </c>
      <c r="H166" s="135"/>
      <c r="I166" s="358"/>
      <c r="J166" s="358"/>
      <c r="K166" s="358"/>
      <c r="L166" s="358"/>
      <c r="M166" s="358">
        <f t="shared" si="5"/>
        <v>3.1</v>
      </c>
      <c r="N166" s="358">
        <f t="shared" si="5"/>
        <v>2.9</v>
      </c>
      <c r="O166" s="358">
        <f t="shared" si="5"/>
        <v>2</v>
      </c>
    </row>
    <row r="167" spans="1:15" ht="13.5">
      <c r="A167" s="358"/>
      <c r="B167" s="358"/>
      <c r="C167" s="358"/>
      <c r="D167" s="358"/>
      <c r="E167" s="358">
        <f t="shared" si="4"/>
        <v>3.1</v>
      </c>
      <c r="F167" s="358">
        <f t="shared" si="4"/>
        <v>3</v>
      </c>
      <c r="G167" s="358">
        <f t="shared" si="4"/>
        <v>2.1</v>
      </c>
      <c r="H167" s="135"/>
      <c r="I167" s="358"/>
      <c r="J167" s="358"/>
      <c r="K167" s="358"/>
      <c r="L167" s="358"/>
      <c r="M167" s="358">
        <f t="shared" si="5"/>
        <v>3.1</v>
      </c>
      <c r="N167" s="358">
        <f t="shared" si="5"/>
        <v>3.1</v>
      </c>
      <c r="O167" s="358">
        <f t="shared" si="5"/>
        <v>2</v>
      </c>
    </row>
    <row r="168" spans="1:15" ht="13.5">
      <c r="A168" s="358"/>
      <c r="B168" s="358"/>
      <c r="C168" s="358"/>
      <c r="D168" s="358"/>
      <c r="E168" s="358">
        <f t="shared" si="4"/>
        <v>3.2</v>
      </c>
      <c r="F168" s="358">
        <f t="shared" si="4"/>
        <v>2.8</v>
      </c>
      <c r="G168" s="358">
        <f t="shared" si="4"/>
        <v>1.9</v>
      </c>
      <c r="H168" s="135"/>
      <c r="I168" s="358"/>
      <c r="J168" s="358"/>
      <c r="K168" s="358"/>
      <c r="L168" s="358"/>
      <c r="M168" s="358">
        <f t="shared" si="5"/>
        <v>3.1</v>
      </c>
      <c r="N168" s="358">
        <f t="shared" si="5"/>
        <v>3.1</v>
      </c>
      <c r="O168" s="358">
        <f t="shared" si="5"/>
        <v>2.1</v>
      </c>
    </row>
    <row r="169" spans="1:15" ht="13.5">
      <c r="A169" s="358"/>
      <c r="B169" s="358"/>
      <c r="C169" s="358"/>
      <c r="D169" s="358"/>
      <c r="E169" s="358">
        <f t="shared" si="4"/>
        <v>3.3</v>
      </c>
      <c r="F169" s="358">
        <f t="shared" si="4"/>
        <v>3.1</v>
      </c>
      <c r="G169" s="358">
        <f t="shared" si="4"/>
        <v>2.6</v>
      </c>
      <c r="H169" s="135"/>
      <c r="I169" s="358"/>
      <c r="J169" s="358"/>
      <c r="K169" s="358"/>
      <c r="L169" s="358"/>
      <c r="M169" s="358">
        <f t="shared" si="5"/>
        <v>3.3</v>
      </c>
      <c r="N169" s="358">
        <f t="shared" si="5"/>
        <v>3.4</v>
      </c>
      <c r="O169" s="358">
        <f t="shared" si="5"/>
        <v>2.9</v>
      </c>
    </row>
    <row r="170" spans="1:15" ht="13.5">
      <c r="A170" s="358"/>
      <c r="B170" s="358"/>
      <c r="C170" s="358"/>
      <c r="D170" s="358"/>
      <c r="E170" s="358">
        <f t="shared" si="4"/>
        <v>3.3</v>
      </c>
      <c r="F170" s="358">
        <f t="shared" si="4"/>
        <v>3.4</v>
      </c>
      <c r="G170" s="358">
        <f t="shared" si="4"/>
        <v>2.8</v>
      </c>
      <c r="H170" s="135"/>
      <c r="I170" s="358"/>
      <c r="J170" s="358"/>
      <c r="K170" s="358"/>
      <c r="L170" s="358"/>
      <c r="M170" s="358">
        <f t="shared" si="5"/>
        <v>3.1</v>
      </c>
      <c r="N170" s="358">
        <f t="shared" si="5"/>
        <v>3.4</v>
      </c>
      <c r="O170" s="358">
        <f t="shared" si="5"/>
        <v>2.8</v>
      </c>
    </row>
    <row r="171" spans="1:15" ht="13.5">
      <c r="A171" s="358"/>
      <c r="B171" s="358"/>
      <c r="C171" s="358"/>
      <c r="D171" s="358"/>
      <c r="E171" s="358">
        <f t="shared" si="4"/>
        <v>3.2</v>
      </c>
      <c r="F171" s="358">
        <f t="shared" si="4"/>
        <v>2.8</v>
      </c>
      <c r="G171" s="358">
        <f t="shared" si="4"/>
        <v>2</v>
      </c>
      <c r="H171" s="135"/>
      <c r="I171" s="358"/>
      <c r="J171" s="358"/>
      <c r="K171" s="358"/>
      <c r="L171" s="358"/>
      <c r="M171" s="358">
        <f t="shared" si="5"/>
        <v>3.1</v>
      </c>
      <c r="N171" s="358">
        <f t="shared" si="5"/>
        <v>3</v>
      </c>
      <c r="O171" s="358">
        <f t="shared" si="5"/>
        <v>2.2</v>
      </c>
    </row>
    <row r="172" spans="1:15" ht="13.5">
      <c r="A172" s="358"/>
      <c r="B172" s="358"/>
      <c r="C172" s="358"/>
      <c r="D172" s="358"/>
      <c r="E172" s="358">
        <f t="shared" si="4"/>
        <v>3.1</v>
      </c>
      <c r="F172" s="358">
        <f t="shared" si="4"/>
        <v>3</v>
      </c>
      <c r="G172" s="358">
        <f t="shared" si="4"/>
        <v>2.4</v>
      </c>
      <c r="H172" s="135"/>
      <c r="I172" s="358"/>
      <c r="J172" s="358"/>
      <c r="K172" s="358"/>
      <c r="L172" s="358"/>
      <c r="M172" s="358">
        <f t="shared" si="5"/>
        <v>3.1</v>
      </c>
      <c r="N172" s="358">
        <f t="shared" si="5"/>
        <v>3.1</v>
      </c>
      <c r="O172" s="358">
        <f t="shared" si="5"/>
        <v>2.6</v>
      </c>
    </row>
    <row r="173" spans="1:15" ht="13.5">
      <c r="A173" s="358"/>
      <c r="B173" s="358"/>
      <c r="C173" s="358"/>
      <c r="D173" s="358"/>
      <c r="E173" s="358">
        <f t="shared" si="4"/>
        <v>3.1</v>
      </c>
      <c r="F173" s="358">
        <f t="shared" si="4"/>
        <v>2.8</v>
      </c>
      <c r="G173" s="358">
        <f t="shared" si="4"/>
        <v>2.1</v>
      </c>
      <c r="H173" s="135"/>
      <c r="I173" s="358"/>
      <c r="J173" s="358"/>
      <c r="K173" s="358"/>
      <c r="L173" s="358"/>
      <c r="M173" s="358">
        <f t="shared" si="5"/>
        <v>3.1</v>
      </c>
      <c r="N173" s="358">
        <f t="shared" si="5"/>
        <v>3</v>
      </c>
      <c r="O173" s="358">
        <f t="shared" si="5"/>
        <v>2.2</v>
      </c>
    </row>
    <row r="174" spans="1:15" ht="13.5">
      <c r="A174" s="358"/>
      <c r="B174" s="358"/>
      <c r="C174" s="358"/>
      <c r="D174" s="358"/>
      <c r="E174" s="358">
        <f t="shared" si="4"/>
        <v>3.1</v>
      </c>
      <c r="F174" s="358">
        <f t="shared" si="4"/>
        <v>2.9</v>
      </c>
      <c r="G174" s="358">
        <f t="shared" si="4"/>
        <v>2.1</v>
      </c>
      <c r="H174" s="135"/>
      <c r="I174" s="358"/>
      <c r="J174" s="358"/>
      <c r="K174" s="358"/>
      <c r="L174" s="358"/>
      <c r="M174" s="358">
        <f t="shared" si="5"/>
        <v>3</v>
      </c>
      <c r="N174" s="358">
        <f t="shared" si="5"/>
        <v>2.9</v>
      </c>
      <c r="O174" s="358">
        <f t="shared" si="5"/>
        <v>1.9</v>
      </c>
    </row>
    <row r="175" spans="1:15" ht="13.5">
      <c r="A175" s="358"/>
      <c r="B175" s="358"/>
      <c r="C175" s="358"/>
      <c r="D175" s="358"/>
      <c r="E175" s="358">
        <f t="shared" si="4"/>
        <v>3</v>
      </c>
      <c r="F175" s="358">
        <f t="shared" si="4"/>
        <v>2.9</v>
      </c>
      <c r="G175" s="358">
        <f t="shared" si="4"/>
        <v>2</v>
      </c>
      <c r="H175" s="135"/>
      <c r="I175" s="358"/>
      <c r="J175" s="358"/>
      <c r="K175" s="358"/>
      <c r="L175" s="358"/>
      <c r="M175" s="358">
        <f t="shared" si="5"/>
        <v>3.1</v>
      </c>
      <c r="N175" s="358">
        <f t="shared" si="5"/>
        <v>2.9</v>
      </c>
      <c r="O175" s="358">
        <f t="shared" si="5"/>
        <v>2</v>
      </c>
    </row>
    <row r="176" spans="1:15" ht="13.5">
      <c r="A176" s="358"/>
      <c r="B176" s="358"/>
      <c r="C176" s="358"/>
      <c r="D176" s="358"/>
      <c r="E176" s="358">
        <f t="shared" si="4"/>
        <v>3.1</v>
      </c>
      <c r="F176" s="358">
        <f t="shared" si="4"/>
        <v>3</v>
      </c>
      <c r="G176" s="358">
        <f t="shared" si="4"/>
        <v>2.2</v>
      </c>
      <c r="H176" s="135"/>
      <c r="I176" s="358"/>
      <c r="J176" s="358"/>
      <c r="K176" s="358"/>
      <c r="L176" s="358"/>
      <c r="M176" s="358">
        <f t="shared" si="5"/>
        <v>3.1</v>
      </c>
      <c r="N176" s="358">
        <f t="shared" si="5"/>
        <v>3.1</v>
      </c>
      <c r="O176" s="358">
        <f t="shared" si="5"/>
        <v>2.3</v>
      </c>
    </row>
    <row r="177" spans="1:15" ht="13.5">
      <c r="A177" s="358"/>
      <c r="B177" s="358"/>
      <c r="C177" s="358"/>
      <c r="D177" s="358"/>
      <c r="E177" s="358">
        <f t="shared" si="4"/>
        <v>3.2</v>
      </c>
      <c r="F177" s="358">
        <f t="shared" si="4"/>
        <v>2.8</v>
      </c>
      <c r="G177" s="358">
        <f t="shared" si="4"/>
        <v>2.1</v>
      </c>
      <c r="H177" s="135"/>
      <c r="I177" s="358"/>
      <c r="J177" s="358"/>
      <c r="K177" s="358"/>
      <c r="L177" s="358"/>
      <c r="M177" s="358">
        <f t="shared" si="5"/>
        <v>3.1</v>
      </c>
      <c r="N177" s="358">
        <f t="shared" si="5"/>
        <v>3.1</v>
      </c>
      <c r="O177" s="358">
        <f t="shared" si="5"/>
        <v>2.1</v>
      </c>
    </row>
    <row r="178" spans="1:15" ht="13.5">
      <c r="A178" s="358"/>
      <c r="B178" s="358"/>
      <c r="C178" s="358"/>
      <c r="D178" s="358"/>
      <c r="E178" s="358">
        <f t="shared" si="4"/>
        <v>3.3</v>
      </c>
      <c r="F178" s="358">
        <f t="shared" si="4"/>
        <v>2.5</v>
      </c>
      <c r="G178" s="378" t="str">
        <f t="shared" si="4"/>
        <v>―</v>
      </c>
      <c r="H178" s="135"/>
      <c r="I178" s="358"/>
      <c r="J178" s="358"/>
      <c r="K178" s="358"/>
      <c r="L178" s="358"/>
      <c r="M178" s="358">
        <f t="shared" si="5"/>
        <v>3.2</v>
      </c>
      <c r="N178" s="358">
        <f t="shared" si="5"/>
        <v>2.5</v>
      </c>
      <c r="O178" s="378" t="str">
        <f t="shared" si="5"/>
        <v>―</v>
      </c>
    </row>
    <row r="179" spans="1:15" ht="13.5">
      <c r="A179" s="358"/>
      <c r="B179" s="358"/>
      <c r="C179" s="358"/>
      <c r="D179" s="358"/>
      <c r="E179" s="358">
        <f t="shared" si="4"/>
        <v>3.5</v>
      </c>
      <c r="F179" s="358">
        <f t="shared" si="4"/>
        <v>2.4</v>
      </c>
      <c r="G179" s="378" t="str">
        <f t="shared" si="4"/>
        <v>―</v>
      </c>
      <c r="H179" s="135"/>
      <c r="I179" s="358"/>
      <c r="J179" s="358"/>
      <c r="K179" s="358"/>
      <c r="L179" s="358"/>
      <c r="M179" s="358">
        <f t="shared" si="5"/>
        <v>3.3</v>
      </c>
      <c r="N179" s="358">
        <f t="shared" si="5"/>
        <v>2.6</v>
      </c>
      <c r="O179" s="378" t="str">
        <f t="shared" si="5"/>
        <v>―</v>
      </c>
    </row>
    <row r="180" spans="1:15" ht="13.5">
      <c r="A180" s="358"/>
      <c r="B180" s="358"/>
      <c r="C180" s="358"/>
      <c r="D180" s="358"/>
      <c r="E180" s="358">
        <f t="shared" si="4"/>
        <v>3.3</v>
      </c>
      <c r="F180" s="358">
        <f t="shared" si="4"/>
        <v>2.7</v>
      </c>
      <c r="G180" s="378" t="str">
        <f t="shared" si="4"/>
        <v>―</v>
      </c>
      <c r="H180" s="135"/>
      <c r="I180" s="358"/>
      <c r="J180" s="358"/>
      <c r="K180" s="358"/>
      <c r="L180" s="358"/>
      <c r="M180" s="358">
        <f t="shared" si="5"/>
        <v>3.3</v>
      </c>
      <c r="N180" s="358">
        <f t="shared" si="5"/>
        <v>2.9</v>
      </c>
      <c r="O180" s="378" t="str">
        <f t="shared" si="5"/>
        <v>―</v>
      </c>
    </row>
    <row r="181" spans="1:15" ht="13.5">
      <c r="A181" s="358"/>
      <c r="B181" s="358"/>
      <c r="C181" s="358"/>
      <c r="D181" s="358"/>
      <c r="E181" s="358">
        <f t="shared" si="4"/>
        <v>3.3</v>
      </c>
      <c r="F181" s="358">
        <f t="shared" si="4"/>
        <v>2.5</v>
      </c>
      <c r="G181" s="378">
        <f t="shared" si="4"/>
        <v>3</v>
      </c>
      <c r="H181" s="135"/>
      <c r="I181" s="358"/>
      <c r="J181" s="358"/>
      <c r="K181" s="358"/>
      <c r="L181" s="358"/>
      <c r="M181" s="358">
        <f t="shared" si="5"/>
        <v>3.2</v>
      </c>
      <c r="N181" s="358">
        <f t="shared" si="5"/>
        <v>2.6</v>
      </c>
      <c r="O181" s="378" t="str">
        <f t="shared" si="5"/>
        <v>―</v>
      </c>
    </row>
    <row r="182" spans="1:15" ht="13.5">
      <c r="A182" s="358"/>
      <c r="B182" s="358"/>
      <c r="C182" s="358"/>
      <c r="D182" s="358"/>
      <c r="E182" s="358">
        <f t="shared" si="4"/>
        <v>3.3</v>
      </c>
      <c r="F182" s="358">
        <f t="shared" si="4"/>
        <v>2.6</v>
      </c>
      <c r="G182" s="378" t="str">
        <f t="shared" si="4"/>
        <v>―</v>
      </c>
      <c r="H182" s="135"/>
      <c r="I182" s="358"/>
      <c r="J182" s="358"/>
      <c r="K182" s="358"/>
      <c r="L182" s="358"/>
      <c r="M182" s="358">
        <f t="shared" si="5"/>
        <v>3.3</v>
      </c>
      <c r="N182" s="358">
        <f t="shared" si="5"/>
        <v>2.8</v>
      </c>
      <c r="O182" s="378" t="str">
        <f t="shared" si="5"/>
        <v>―</v>
      </c>
    </row>
    <row r="183" spans="1:15" ht="13.5">
      <c r="A183" s="358"/>
      <c r="B183" s="358"/>
      <c r="C183" s="358"/>
      <c r="D183" s="358"/>
      <c r="E183" s="358">
        <f t="shared" si="4"/>
        <v>3.2</v>
      </c>
      <c r="F183" s="358">
        <f t="shared" si="4"/>
        <v>2.7</v>
      </c>
      <c r="G183" s="378" t="str">
        <f t="shared" si="4"/>
        <v>―</v>
      </c>
      <c r="H183" s="135"/>
      <c r="I183" s="358"/>
      <c r="J183" s="358"/>
      <c r="K183" s="358"/>
      <c r="L183" s="358"/>
      <c r="M183" s="358">
        <f t="shared" si="5"/>
        <v>3.2</v>
      </c>
      <c r="N183" s="358">
        <f t="shared" si="5"/>
        <v>2.9</v>
      </c>
      <c r="O183" s="378" t="str">
        <f t="shared" si="5"/>
        <v>―</v>
      </c>
    </row>
    <row r="184" spans="1:15" ht="13.5">
      <c r="A184" s="358"/>
      <c r="B184" s="358"/>
      <c r="C184" s="358"/>
      <c r="D184" s="358"/>
      <c r="E184" s="358">
        <f aca="true" t="shared" si="6" ref="E184:G203">IF(E63="","―",E63)</f>
        <v>3.2</v>
      </c>
      <c r="F184" s="358">
        <f t="shared" si="6"/>
        <v>2.7</v>
      </c>
      <c r="G184" s="378" t="str">
        <f t="shared" si="6"/>
        <v>―</v>
      </c>
      <c r="H184" s="135"/>
      <c r="I184" s="358"/>
      <c r="J184" s="358"/>
      <c r="K184" s="358"/>
      <c r="L184" s="358"/>
      <c r="M184" s="358">
        <f aca="true" t="shared" si="7" ref="M184:O203">IF(M63="","―",M63)</f>
        <v>3.3</v>
      </c>
      <c r="N184" s="358">
        <f t="shared" si="7"/>
        <v>2.8</v>
      </c>
      <c r="O184" s="378" t="str">
        <f t="shared" si="7"/>
        <v>―</v>
      </c>
    </row>
    <row r="185" spans="1:15" ht="13.5">
      <c r="A185" s="358"/>
      <c r="B185" s="358"/>
      <c r="C185" s="358"/>
      <c r="D185" s="358"/>
      <c r="E185" s="358">
        <f t="shared" si="6"/>
        <v>3.1</v>
      </c>
      <c r="F185" s="358">
        <f t="shared" si="6"/>
        <v>2.7</v>
      </c>
      <c r="G185" s="378" t="str">
        <f t="shared" si="6"/>
        <v>―</v>
      </c>
      <c r="H185" s="135"/>
      <c r="I185" s="358"/>
      <c r="J185" s="358"/>
      <c r="K185" s="358"/>
      <c r="L185" s="358"/>
      <c r="M185" s="358">
        <f t="shared" si="7"/>
        <v>3.1</v>
      </c>
      <c r="N185" s="358">
        <f t="shared" si="7"/>
        <v>2.8</v>
      </c>
      <c r="O185" s="378" t="str">
        <f t="shared" si="7"/>
        <v>―</v>
      </c>
    </row>
    <row r="186" spans="1:15" ht="13.5">
      <c r="A186" s="358"/>
      <c r="B186" s="358"/>
      <c r="C186" s="358"/>
      <c r="D186" s="358"/>
      <c r="E186" s="358">
        <f t="shared" si="6"/>
        <v>3.2</v>
      </c>
      <c r="F186" s="358">
        <f t="shared" si="6"/>
        <v>2.6</v>
      </c>
      <c r="G186" s="378" t="str">
        <f t="shared" si="6"/>
        <v>―</v>
      </c>
      <c r="H186" s="135"/>
      <c r="I186" s="358"/>
      <c r="J186" s="358"/>
      <c r="K186" s="358"/>
      <c r="L186" s="358"/>
      <c r="M186" s="358">
        <f t="shared" si="7"/>
        <v>3.3</v>
      </c>
      <c r="N186" s="358">
        <f t="shared" si="7"/>
        <v>3.1</v>
      </c>
      <c r="O186" s="378" t="str">
        <f t="shared" si="7"/>
        <v>―</v>
      </c>
    </row>
    <row r="187" spans="1:15" ht="13.5">
      <c r="A187" s="358"/>
      <c r="B187" s="358"/>
      <c r="C187" s="358"/>
      <c r="D187" s="358"/>
      <c r="E187" s="358">
        <f t="shared" si="6"/>
        <v>3.3</v>
      </c>
      <c r="F187" s="358">
        <f t="shared" si="6"/>
        <v>2.5</v>
      </c>
      <c r="G187" s="378" t="str">
        <f t="shared" si="6"/>
        <v>―</v>
      </c>
      <c r="H187" s="135"/>
      <c r="I187" s="358"/>
      <c r="J187" s="358"/>
      <c r="K187" s="358"/>
      <c r="L187" s="358"/>
      <c r="M187" s="358">
        <f t="shared" si="7"/>
        <v>3.2</v>
      </c>
      <c r="N187" s="358">
        <f t="shared" si="7"/>
        <v>2.6</v>
      </c>
      <c r="O187" s="378" t="str">
        <f t="shared" si="7"/>
        <v>―</v>
      </c>
    </row>
    <row r="188" spans="1:15" ht="13.5">
      <c r="A188" s="358"/>
      <c r="B188" s="358"/>
      <c r="C188" s="358"/>
      <c r="D188" s="358"/>
      <c r="E188" s="358">
        <f t="shared" si="6"/>
        <v>3.4</v>
      </c>
      <c r="F188" s="358">
        <f t="shared" si="6"/>
        <v>2.4</v>
      </c>
      <c r="G188" s="378" t="str">
        <f t="shared" si="6"/>
        <v>―</v>
      </c>
      <c r="H188" s="135"/>
      <c r="I188" s="358"/>
      <c r="J188" s="358"/>
      <c r="K188" s="358"/>
      <c r="L188" s="358"/>
      <c r="M188" s="358">
        <f t="shared" si="7"/>
        <v>3.3</v>
      </c>
      <c r="N188" s="358">
        <f t="shared" si="7"/>
        <v>2.7</v>
      </c>
      <c r="O188" s="378" t="str">
        <f t="shared" si="7"/>
        <v>―</v>
      </c>
    </row>
    <row r="189" spans="1:15" ht="13.5">
      <c r="A189" s="358"/>
      <c r="B189" s="358"/>
      <c r="C189" s="358"/>
      <c r="D189" s="358"/>
      <c r="E189" s="358">
        <f t="shared" si="6"/>
        <v>3.3</v>
      </c>
      <c r="F189" s="358">
        <f t="shared" si="6"/>
        <v>2.7</v>
      </c>
      <c r="G189" s="378" t="str">
        <f t="shared" si="6"/>
        <v>―</v>
      </c>
      <c r="H189" s="135"/>
      <c r="I189" s="358"/>
      <c r="J189" s="358"/>
      <c r="K189" s="358"/>
      <c r="L189" s="358"/>
      <c r="M189" s="358">
        <f t="shared" si="7"/>
        <v>3.2</v>
      </c>
      <c r="N189" s="358">
        <f t="shared" si="7"/>
        <v>2.9</v>
      </c>
      <c r="O189" s="378" t="str">
        <f t="shared" si="7"/>
        <v>―</v>
      </c>
    </row>
    <row r="190" spans="1:15" ht="13.5">
      <c r="A190" s="358"/>
      <c r="B190" s="358"/>
      <c r="C190" s="358"/>
      <c r="D190" s="358"/>
      <c r="E190" s="358">
        <f t="shared" si="6"/>
        <v>3.3</v>
      </c>
      <c r="F190" s="358">
        <f t="shared" si="6"/>
        <v>2.5</v>
      </c>
      <c r="G190" s="378" t="str">
        <f t="shared" si="6"/>
        <v>―</v>
      </c>
      <c r="H190" s="135"/>
      <c r="I190" s="358"/>
      <c r="J190" s="358"/>
      <c r="K190" s="358"/>
      <c r="L190" s="358"/>
      <c r="M190" s="358">
        <f t="shared" si="7"/>
        <v>3.1</v>
      </c>
      <c r="N190" s="358">
        <f t="shared" si="7"/>
        <v>2.6</v>
      </c>
      <c r="O190" s="378" t="str">
        <f t="shared" si="7"/>
        <v>―</v>
      </c>
    </row>
    <row r="191" spans="1:15" ht="13.5">
      <c r="A191" s="358"/>
      <c r="B191" s="358"/>
      <c r="C191" s="358"/>
      <c r="D191" s="358"/>
      <c r="E191" s="358">
        <f t="shared" si="6"/>
        <v>3.2</v>
      </c>
      <c r="F191" s="358">
        <f t="shared" si="6"/>
        <v>2.7</v>
      </c>
      <c r="G191" s="378" t="str">
        <f t="shared" si="6"/>
        <v>―</v>
      </c>
      <c r="H191" s="135"/>
      <c r="I191" s="358"/>
      <c r="J191" s="358"/>
      <c r="K191" s="358"/>
      <c r="L191" s="358"/>
      <c r="M191" s="358">
        <f t="shared" si="7"/>
        <v>3.2</v>
      </c>
      <c r="N191" s="358">
        <f t="shared" si="7"/>
        <v>3</v>
      </c>
      <c r="O191" s="378" t="str">
        <f t="shared" si="7"/>
        <v>―</v>
      </c>
    </row>
    <row r="192" spans="1:15" ht="13.5">
      <c r="A192" s="358"/>
      <c r="B192" s="358"/>
      <c r="C192" s="358"/>
      <c r="D192" s="358"/>
      <c r="E192" s="358">
        <f t="shared" si="6"/>
        <v>3.2</v>
      </c>
      <c r="F192" s="358">
        <f t="shared" si="6"/>
        <v>2.6</v>
      </c>
      <c r="G192" s="378" t="str">
        <f t="shared" si="6"/>
        <v>―</v>
      </c>
      <c r="H192" s="135"/>
      <c r="I192" s="358"/>
      <c r="J192" s="358"/>
      <c r="K192" s="358"/>
      <c r="L192" s="358"/>
      <c r="M192" s="358">
        <f t="shared" si="7"/>
        <v>3.2</v>
      </c>
      <c r="N192" s="358">
        <f t="shared" si="7"/>
        <v>3</v>
      </c>
      <c r="O192" s="378" t="str">
        <f t="shared" si="7"/>
        <v>―</v>
      </c>
    </row>
    <row r="193" spans="1:15" ht="13.5">
      <c r="A193" s="358"/>
      <c r="B193" s="358"/>
      <c r="C193" s="358"/>
      <c r="D193" s="358"/>
      <c r="E193" s="358">
        <f t="shared" si="6"/>
        <v>3.1</v>
      </c>
      <c r="F193" s="358">
        <f t="shared" si="6"/>
        <v>2.7</v>
      </c>
      <c r="G193" s="378" t="str">
        <f t="shared" si="6"/>
        <v>―</v>
      </c>
      <c r="H193" s="135"/>
      <c r="I193" s="358"/>
      <c r="J193" s="358"/>
      <c r="K193" s="358"/>
      <c r="L193" s="358"/>
      <c r="M193" s="358">
        <f t="shared" si="7"/>
        <v>3.2</v>
      </c>
      <c r="N193" s="358">
        <f t="shared" si="7"/>
        <v>2.9</v>
      </c>
      <c r="O193" s="378" t="str">
        <f t="shared" si="7"/>
        <v>―</v>
      </c>
    </row>
    <row r="194" spans="1:15" ht="13.5">
      <c r="A194" s="358"/>
      <c r="B194" s="358"/>
      <c r="C194" s="358"/>
      <c r="D194" s="358"/>
      <c r="E194" s="358">
        <f t="shared" si="6"/>
        <v>3.1</v>
      </c>
      <c r="F194" s="358">
        <f t="shared" si="6"/>
        <v>2.7</v>
      </c>
      <c r="G194" s="378" t="str">
        <f t="shared" si="6"/>
        <v>―</v>
      </c>
      <c r="H194" s="135"/>
      <c r="I194" s="358"/>
      <c r="J194" s="358"/>
      <c r="K194" s="358"/>
      <c r="L194" s="358"/>
      <c r="M194" s="358">
        <f t="shared" si="7"/>
        <v>3.2</v>
      </c>
      <c r="N194" s="358">
        <f t="shared" si="7"/>
        <v>2.9</v>
      </c>
      <c r="O194" s="378" t="str">
        <f t="shared" si="7"/>
        <v>―</v>
      </c>
    </row>
    <row r="195" spans="1:15" ht="13.5">
      <c r="A195" s="358"/>
      <c r="B195" s="358"/>
      <c r="C195" s="358"/>
      <c r="D195" s="358"/>
      <c r="E195" s="358">
        <f t="shared" si="6"/>
        <v>3.2</v>
      </c>
      <c r="F195" s="358">
        <f t="shared" si="6"/>
        <v>2.6</v>
      </c>
      <c r="G195" s="378" t="str">
        <f t="shared" si="6"/>
        <v>―</v>
      </c>
      <c r="H195" s="135"/>
      <c r="I195" s="358"/>
      <c r="J195" s="358"/>
      <c r="K195" s="358"/>
      <c r="L195" s="358"/>
      <c r="M195" s="358">
        <f t="shared" si="7"/>
        <v>3.3</v>
      </c>
      <c r="N195" s="358">
        <f t="shared" si="7"/>
        <v>3.2</v>
      </c>
      <c r="O195" s="378" t="str">
        <f t="shared" si="7"/>
        <v>―</v>
      </c>
    </row>
    <row r="196" spans="1:15" ht="13.5">
      <c r="A196" s="358"/>
      <c r="B196" s="358"/>
      <c r="C196" s="358"/>
      <c r="D196" s="358"/>
      <c r="E196" s="358">
        <f t="shared" si="6"/>
        <v>4.2</v>
      </c>
      <c r="F196" s="358">
        <f t="shared" si="6"/>
        <v>3</v>
      </c>
      <c r="G196" s="358">
        <f t="shared" si="6"/>
        <v>2.3</v>
      </c>
      <c r="H196" s="135"/>
      <c r="I196" s="358"/>
      <c r="J196" s="358"/>
      <c r="K196" s="358"/>
      <c r="L196" s="358"/>
      <c r="M196" s="358">
        <f t="shared" si="7"/>
        <v>4.2</v>
      </c>
      <c r="N196" s="358">
        <f t="shared" si="7"/>
        <v>3.1</v>
      </c>
      <c r="O196" s="358">
        <f t="shared" si="7"/>
        <v>2.3</v>
      </c>
    </row>
    <row r="197" spans="1:15" ht="13.5">
      <c r="A197" s="358"/>
      <c r="B197" s="358"/>
      <c r="C197" s="358"/>
      <c r="D197" s="358"/>
      <c r="E197" s="358">
        <f t="shared" si="6"/>
        <v>3.9</v>
      </c>
      <c r="F197" s="358">
        <f t="shared" si="6"/>
        <v>3.1</v>
      </c>
      <c r="G197" s="358">
        <f t="shared" si="6"/>
        <v>2.2</v>
      </c>
      <c r="H197" s="135"/>
      <c r="I197" s="358"/>
      <c r="J197" s="358"/>
      <c r="K197" s="358"/>
      <c r="L197" s="358"/>
      <c r="M197" s="358">
        <f t="shared" si="7"/>
        <v>3.8</v>
      </c>
      <c r="N197" s="358">
        <f t="shared" si="7"/>
        <v>3.1</v>
      </c>
      <c r="O197" s="358">
        <f t="shared" si="7"/>
        <v>2.2</v>
      </c>
    </row>
    <row r="198" spans="1:15" ht="13.5">
      <c r="A198" s="358"/>
      <c r="B198" s="358"/>
      <c r="C198" s="358"/>
      <c r="D198" s="358"/>
      <c r="E198" s="358">
        <f t="shared" si="6"/>
        <v>3.6</v>
      </c>
      <c r="F198" s="358">
        <f t="shared" si="6"/>
        <v>2.9</v>
      </c>
      <c r="G198" s="358">
        <f t="shared" si="6"/>
        <v>2.1</v>
      </c>
      <c r="H198" s="135"/>
      <c r="I198" s="358"/>
      <c r="J198" s="358"/>
      <c r="K198" s="358"/>
      <c r="L198" s="358"/>
      <c r="M198" s="358">
        <f t="shared" si="7"/>
        <v>3.6</v>
      </c>
      <c r="N198" s="358">
        <f t="shared" si="7"/>
        <v>3</v>
      </c>
      <c r="O198" s="358">
        <f t="shared" si="7"/>
        <v>2.1</v>
      </c>
    </row>
    <row r="199" spans="1:15" ht="13.5">
      <c r="A199" s="358"/>
      <c r="B199" s="358"/>
      <c r="C199" s="358"/>
      <c r="D199" s="358"/>
      <c r="E199" s="358">
        <f t="shared" si="6"/>
        <v>3.6</v>
      </c>
      <c r="F199" s="358">
        <f t="shared" si="6"/>
        <v>3</v>
      </c>
      <c r="G199" s="358">
        <f t="shared" si="6"/>
        <v>2.1</v>
      </c>
      <c r="H199" s="135"/>
      <c r="I199" s="358"/>
      <c r="J199" s="358"/>
      <c r="K199" s="358"/>
      <c r="L199" s="358"/>
      <c r="M199" s="358">
        <f t="shared" si="7"/>
        <v>3.5</v>
      </c>
      <c r="N199" s="358">
        <f t="shared" si="7"/>
        <v>2.9</v>
      </c>
      <c r="O199" s="358">
        <f t="shared" si="7"/>
        <v>2.2</v>
      </c>
    </row>
    <row r="200" spans="1:15" ht="13.5">
      <c r="A200" s="358"/>
      <c r="B200" s="358"/>
      <c r="C200" s="358"/>
      <c r="D200" s="358"/>
      <c r="E200" s="358">
        <f t="shared" si="6"/>
        <v>3.8</v>
      </c>
      <c r="F200" s="358">
        <f t="shared" si="6"/>
        <v>2.9</v>
      </c>
      <c r="G200" s="358">
        <f t="shared" si="6"/>
        <v>2</v>
      </c>
      <c r="H200" s="135"/>
      <c r="I200" s="358"/>
      <c r="J200" s="358"/>
      <c r="K200" s="358"/>
      <c r="L200" s="358"/>
      <c r="M200" s="358">
        <f t="shared" si="7"/>
        <v>3.7</v>
      </c>
      <c r="N200" s="358">
        <f t="shared" si="7"/>
        <v>3</v>
      </c>
      <c r="O200" s="358">
        <f t="shared" si="7"/>
        <v>2.1</v>
      </c>
    </row>
    <row r="201" spans="1:15" ht="13.5">
      <c r="A201" s="358"/>
      <c r="B201" s="358"/>
      <c r="C201" s="358"/>
      <c r="D201" s="358"/>
      <c r="E201" s="358">
        <f t="shared" si="6"/>
        <v>3.4</v>
      </c>
      <c r="F201" s="358">
        <f t="shared" si="6"/>
        <v>2.9</v>
      </c>
      <c r="G201" s="358">
        <f t="shared" si="6"/>
        <v>2.1</v>
      </c>
      <c r="H201" s="135"/>
      <c r="I201" s="358"/>
      <c r="J201" s="358"/>
      <c r="K201" s="358"/>
      <c r="L201" s="358"/>
      <c r="M201" s="358">
        <f t="shared" si="7"/>
        <v>3.6</v>
      </c>
      <c r="N201" s="358">
        <f t="shared" si="7"/>
        <v>2.9</v>
      </c>
      <c r="O201" s="358">
        <f t="shared" si="7"/>
        <v>1.8</v>
      </c>
    </row>
    <row r="202" spans="1:15" ht="13.5">
      <c r="A202" s="358"/>
      <c r="B202" s="358"/>
      <c r="C202" s="358"/>
      <c r="D202" s="358"/>
      <c r="E202" s="358">
        <f t="shared" si="6"/>
        <v>3.6</v>
      </c>
      <c r="F202" s="358">
        <f t="shared" si="6"/>
        <v>3</v>
      </c>
      <c r="G202" s="358">
        <f t="shared" si="6"/>
        <v>2</v>
      </c>
      <c r="H202" s="135"/>
      <c r="I202" s="358"/>
      <c r="J202" s="358"/>
      <c r="K202" s="358"/>
      <c r="L202" s="358"/>
      <c r="M202" s="358">
        <f t="shared" si="7"/>
        <v>3.7</v>
      </c>
      <c r="N202" s="358">
        <f t="shared" si="7"/>
        <v>3.1</v>
      </c>
      <c r="O202" s="358">
        <f t="shared" si="7"/>
        <v>2.1</v>
      </c>
    </row>
    <row r="203" spans="1:15" ht="13.5">
      <c r="A203" s="358"/>
      <c r="B203" s="358"/>
      <c r="C203" s="358"/>
      <c r="D203" s="358"/>
      <c r="E203" s="358">
        <f t="shared" si="6"/>
        <v>3.4</v>
      </c>
      <c r="F203" s="358">
        <f t="shared" si="6"/>
        <v>2.9</v>
      </c>
      <c r="G203" s="358">
        <f t="shared" si="6"/>
        <v>2</v>
      </c>
      <c r="H203" s="135"/>
      <c r="I203" s="358"/>
      <c r="J203" s="358"/>
      <c r="K203" s="358"/>
      <c r="L203" s="358"/>
      <c r="M203" s="358">
        <f t="shared" si="7"/>
        <v>3.5</v>
      </c>
      <c r="N203" s="358">
        <f t="shared" si="7"/>
        <v>2.9</v>
      </c>
      <c r="O203" s="378">
        <f t="shared" si="7"/>
        <v>1.9</v>
      </c>
    </row>
    <row r="204" spans="1:15" ht="13.5">
      <c r="A204" s="358"/>
      <c r="B204" s="358"/>
      <c r="C204" s="358"/>
      <c r="D204" s="358"/>
      <c r="E204" s="358">
        <f aca="true" t="shared" si="8" ref="E204:G223">IF(E83="","―",E83)</f>
        <v>3.6</v>
      </c>
      <c r="F204" s="358">
        <f t="shared" si="8"/>
        <v>3</v>
      </c>
      <c r="G204" s="358">
        <f t="shared" si="8"/>
        <v>2.2</v>
      </c>
      <c r="H204" s="135"/>
      <c r="I204" s="358"/>
      <c r="J204" s="358"/>
      <c r="K204" s="358"/>
      <c r="L204" s="358"/>
      <c r="M204" s="358">
        <f aca="true" t="shared" si="9" ref="M204:O223">IF(M83="","―",M83)</f>
        <v>3.7</v>
      </c>
      <c r="N204" s="358">
        <f t="shared" si="9"/>
        <v>3.2</v>
      </c>
      <c r="O204" s="358">
        <f t="shared" si="9"/>
        <v>2.2</v>
      </c>
    </row>
    <row r="205" spans="1:15" ht="13.5">
      <c r="A205" s="358"/>
      <c r="B205" s="358"/>
      <c r="C205" s="358"/>
      <c r="D205" s="358"/>
      <c r="E205" s="358">
        <f t="shared" si="8"/>
        <v>4.2</v>
      </c>
      <c r="F205" s="358">
        <f t="shared" si="8"/>
        <v>3.1</v>
      </c>
      <c r="G205" s="358">
        <f t="shared" si="8"/>
        <v>2.4</v>
      </c>
      <c r="H205" s="135"/>
      <c r="I205" s="358"/>
      <c r="J205" s="358"/>
      <c r="K205" s="358"/>
      <c r="L205" s="358"/>
      <c r="M205" s="358">
        <f t="shared" si="9"/>
        <v>4.2</v>
      </c>
      <c r="N205" s="358">
        <f t="shared" si="9"/>
        <v>3.2</v>
      </c>
      <c r="O205" s="358">
        <f t="shared" si="9"/>
        <v>2.4</v>
      </c>
    </row>
    <row r="206" spans="1:15" ht="13.5">
      <c r="A206" s="358"/>
      <c r="B206" s="358"/>
      <c r="C206" s="358"/>
      <c r="D206" s="358"/>
      <c r="E206" s="358">
        <f t="shared" si="8"/>
        <v>3.7</v>
      </c>
      <c r="F206" s="358">
        <f t="shared" si="8"/>
        <v>3.1</v>
      </c>
      <c r="G206" s="358">
        <f t="shared" si="8"/>
        <v>2.2</v>
      </c>
      <c r="H206" s="135"/>
      <c r="I206" s="358"/>
      <c r="J206" s="358"/>
      <c r="K206" s="358"/>
      <c r="L206" s="358"/>
      <c r="M206" s="358">
        <f t="shared" si="9"/>
        <v>3.7</v>
      </c>
      <c r="N206" s="358">
        <f t="shared" si="9"/>
        <v>3.2</v>
      </c>
      <c r="O206" s="358">
        <f t="shared" si="9"/>
        <v>2.1</v>
      </c>
    </row>
    <row r="207" spans="1:15" ht="13.5">
      <c r="A207" s="358"/>
      <c r="B207" s="358"/>
      <c r="C207" s="358"/>
      <c r="D207" s="358"/>
      <c r="E207" s="358">
        <f t="shared" si="8"/>
        <v>3.5</v>
      </c>
      <c r="F207" s="358">
        <f t="shared" si="8"/>
        <v>3</v>
      </c>
      <c r="G207" s="358">
        <f t="shared" si="8"/>
        <v>2.2</v>
      </c>
      <c r="H207" s="135"/>
      <c r="I207" s="358"/>
      <c r="J207" s="358"/>
      <c r="K207" s="358"/>
      <c r="L207" s="358"/>
      <c r="M207" s="358">
        <f t="shared" si="9"/>
        <v>3.7</v>
      </c>
      <c r="N207" s="358">
        <f t="shared" si="9"/>
        <v>3.1</v>
      </c>
      <c r="O207" s="358">
        <f t="shared" si="9"/>
        <v>2.2</v>
      </c>
    </row>
    <row r="208" spans="1:15" ht="13.5">
      <c r="A208" s="358"/>
      <c r="B208" s="358"/>
      <c r="C208" s="358"/>
      <c r="D208" s="358"/>
      <c r="E208" s="358">
        <f t="shared" si="8"/>
        <v>3.5</v>
      </c>
      <c r="F208" s="358">
        <f t="shared" si="8"/>
        <v>3</v>
      </c>
      <c r="G208" s="358">
        <f t="shared" si="8"/>
        <v>2.2</v>
      </c>
      <c r="H208" s="135"/>
      <c r="I208" s="358"/>
      <c r="J208" s="358"/>
      <c r="K208" s="358"/>
      <c r="L208" s="358"/>
      <c r="M208" s="358">
        <f t="shared" si="9"/>
        <v>3.5</v>
      </c>
      <c r="N208" s="358">
        <f t="shared" si="9"/>
        <v>3.1</v>
      </c>
      <c r="O208" s="358">
        <f t="shared" si="9"/>
        <v>2.3</v>
      </c>
    </row>
    <row r="209" spans="1:15" ht="13.5">
      <c r="A209" s="358"/>
      <c r="B209" s="358"/>
      <c r="C209" s="358"/>
      <c r="D209" s="358"/>
      <c r="E209" s="358">
        <f t="shared" si="8"/>
        <v>3.7</v>
      </c>
      <c r="F209" s="358">
        <f t="shared" si="8"/>
        <v>3.1</v>
      </c>
      <c r="G209" s="358">
        <f t="shared" si="8"/>
        <v>2.1</v>
      </c>
      <c r="H209" s="135"/>
      <c r="I209" s="358"/>
      <c r="J209" s="358"/>
      <c r="K209" s="358"/>
      <c r="L209" s="358"/>
      <c r="M209" s="358">
        <f t="shared" si="9"/>
        <v>3.7</v>
      </c>
      <c r="N209" s="358">
        <f t="shared" si="9"/>
        <v>3.2</v>
      </c>
      <c r="O209" s="358">
        <f t="shared" si="9"/>
        <v>2.1</v>
      </c>
    </row>
    <row r="210" spans="1:15" ht="13.5">
      <c r="A210" s="358"/>
      <c r="B210" s="358"/>
      <c r="C210" s="358"/>
      <c r="D210" s="358"/>
      <c r="E210" s="358">
        <f t="shared" si="8"/>
        <v>3.5</v>
      </c>
      <c r="F210" s="358">
        <f t="shared" si="8"/>
        <v>2.9</v>
      </c>
      <c r="G210" s="358">
        <f t="shared" si="8"/>
        <v>2.1</v>
      </c>
      <c r="H210" s="135"/>
      <c r="I210" s="358"/>
      <c r="J210" s="358"/>
      <c r="K210" s="358"/>
      <c r="L210" s="358"/>
      <c r="M210" s="358">
        <f t="shared" si="9"/>
        <v>3.4</v>
      </c>
      <c r="N210" s="358">
        <f t="shared" si="9"/>
        <v>3</v>
      </c>
      <c r="O210" s="358">
        <f t="shared" si="9"/>
        <v>2</v>
      </c>
    </row>
    <row r="211" spans="1:15" ht="13.5">
      <c r="A211" s="358"/>
      <c r="B211" s="358"/>
      <c r="C211" s="358"/>
      <c r="D211" s="358"/>
      <c r="E211" s="358">
        <f t="shared" si="8"/>
        <v>3.6</v>
      </c>
      <c r="F211" s="358">
        <f t="shared" si="8"/>
        <v>3</v>
      </c>
      <c r="G211" s="358">
        <f t="shared" si="8"/>
        <v>2.1</v>
      </c>
      <c r="H211" s="135"/>
      <c r="I211" s="358"/>
      <c r="J211" s="358"/>
      <c r="K211" s="358"/>
      <c r="L211" s="358"/>
      <c r="M211" s="358">
        <f t="shared" si="9"/>
        <v>3.7</v>
      </c>
      <c r="N211" s="358">
        <f t="shared" si="9"/>
        <v>3.2</v>
      </c>
      <c r="O211" s="358">
        <f t="shared" si="9"/>
        <v>2.2</v>
      </c>
    </row>
    <row r="212" spans="1:15" ht="13.5">
      <c r="A212" s="358"/>
      <c r="B212" s="358"/>
      <c r="C212" s="358"/>
      <c r="D212" s="358"/>
      <c r="E212" s="358">
        <f t="shared" si="8"/>
        <v>3.5</v>
      </c>
      <c r="F212" s="358">
        <f t="shared" si="8"/>
        <v>3</v>
      </c>
      <c r="G212" s="378">
        <f t="shared" si="8"/>
        <v>2</v>
      </c>
      <c r="H212" s="135"/>
      <c r="I212" s="358"/>
      <c r="J212" s="358"/>
      <c r="K212" s="358"/>
      <c r="L212" s="358"/>
      <c r="M212" s="358">
        <f t="shared" si="9"/>
        <v>3.6</v>
      </c>
      <c r="N212" s="358">
        <f t="shared" si="9"/>
        <v>3</v>
      </c>
      <c r="O212" s="378">
        <f t="shared" si="9"/>
        <v>2</v>
      </c>
    </row>
    <row r="213" spans="1:15" ht="13.5">
      <c r="A213" s="358"/>
      <c r="B213" s="358"/>
      <c r="C213" s="358"/>
      <c r="D213" s="358"/>
      <c r="E213" s="358">
        <f t="shared" si="8"/>
        <v>3.5</v>
      </c>
      <c r="F213" s="358">
        <f t="shared" si="8"/>
        <v>3</v>
      </c>
      <c r="G213" s="358">
        <f t="shared" si="8"/>
        <v>2.1</v>
      </c>
      <c r="H213" s="135"/>
      <c r="I213" s="358"/>
      <c r="J213" s="358"/>
      <c r="K213" s="358"/>
      <c r="L213" s="358"/>
      <c r="M213" s="358">
        <f t="shared" si="9"/>
        <v>3.6</v>
      </c>
      <c r="N213" s="358">
        <f t="shared" si="9"/>
        <v>3.3</v>
      </c>
      <c r="O213" s="358">
        <f t="shared" si="9"/>
        <v>2.3</v>
      </c>
    </row>
    <row r="214" spans="1:15" ht="13.5">
      <c r="A214" s="358"/>
      <c r="B214" s="358"/>
      <c r="C214" s="358"/>
      <c r="D214" s="358"/>
      <c r="E214" s="358">
        <f t="shared" si="8"/>
        <v>3.5</v>
      </c>
      <c r="F214" s="358">
        <f t="shared" si="8"/>
        <v>2.9</v>
      </c>
      <c r="G214" s="358">
        <f t="shared" si="8"/>
        <v>2.3</v>
      </c>
      <c r="H214" s="135"/>
      <c r="I214" s="358"/>
      <c r="J214" s="358"/>
      <c r="K214" s="358"/>
      <c r="L214" s="358"/>
      <c r="M214" s="358">
        <f t="shared" si="9"/>
        <v>3.6</v>
      </c>
      <c r="N214" s="358">
        <f t="shared" si="9"/>
        <v>3.2</v>
      </c>
      <c r="O214" s="358">
        <f t="shared" si="9"/>
        <v>2.6</v>
      </c>
    </row>
    <row r="215" spans="1:15" ht="13.5">
      <c r="A215" s="358"/>
      <c r="B215" s="358"/>
      <c r="C215" s="358"/>
      <c r="D215" s="358"/>
      <c r="E215" s="358">
        <f t="shared" si="8"/>
        <v>3.1</v>
      </c>
      <c r="F215" s="358">
        <f t="shared" si="8"/>
        <v>2.9</v>
      </c>
      <c r="G215" s="358">
        <f t="shared" si="8"/>
        <v>2.2</v>
      </c>
      <c r="H215" s="135"/>
      <c r="I215" s="358"/>
      <c r="J215" s="358"/>
      <c r="K215" s="358"/>
      <c r="L215" s="358"/>
      <c r="M215" s="358">
        <f t="shared" si="9"/>
        <v>3.2</v>
      </c>
      <c r="N215" s="358">
        <f t="shared" si="9"/>
        <v>3</v>
      </c>
      <c r="O215" s="358">
        <f t="shared" si="9"/>
        <v>2.2</v>
      </c>
    </row>
    <row r="216" spans="1:15" ht="13.5">
      <c r="A216" s="358"/>
      <c r="B216" s="358"/>
      <c r="C216" s="358"/>
      <c r="D216" s="358"/>
      <c r="E216" s="358">
        <f t="shared" si="8"/>
        <v>3.2</v>
      </c>
      <c r="F216" s="358">
        <f t="shared" si="8"/>
        <v>3</v>
      </c>
      <c r="G216" s="358">
        <f t="shared" si="8"/>
        <v>2.1</v>
      </c>
      <c r="H216" s="135"/>
      <c r="I216" s="358"/>
      <c r="J216" s="358"/>
      <c r="K216" s="358"/>
      <c r="L216" s="358"/>
      <c r="M216" s="358">
        <f t="shared" si="9"/>
        <v>3.2</v>
      </c>
      <c r="N216" s="358">
        <f t="shared" si="9"/>
        <v>2.9</v>
      </c>
      <c r="O216" s="358">
        <f t="shared" si="9"/>
        <v>2.1</v>
      </c>
    </row>
    <row r="217" spans="1:15" ht="13.5">
      <c r="A217" s="358"/>
      <c r="B217" s="358"/>
      <c r="C217" s="358"/>
      <c r="D217" s="358"/>
      <c r="E217" s="358">
        <f t="shared" si="8"/>
        <v>3.1</v>
      </c>
      <c r="F217" s="358">
        <f t="shared" si="8"/>
        <v>2.9</v>
      </c>
      <c r="G217" s="358">
        <f t="shared" si="8"/>
        <v>2</v>
      </c>
      <c r="H217" s="135"/>
      <c r="I217" s="358"/>
      <c r="J217" s="358"/>
      <c r="K217" s="358"/>
      <c r="L217" s="358"/>
      <c r="M217" s="358">
        <f t="shared" si="9"/>
        <v>3.2</v>
      </c>
      <c r="N217" s="358">
        <f t="shared" si="9"/>
        <v>2.8</v>
      </c>
      <c r="O217" s="358">
        <f t="shared" si="9"/>
        <v>2.1</v>
      </c>
    </row>
    <row r="218" spans="1:15" ht="13.5">
      <c r="A218" s="358"/>
      <c r="B218" s="358"/>
      <c r="C218" s="358"/>
      <c r="D218" s="358"/>
      <c r="E218" s="358">
        <f t="shared" si="8"/>
        <v>3.1</v>
      </c>
      <c r="F218" s="358">
        <f t="shared" si="8"/>
        <v>2.9</v>
      </c>
      <c r="G218" s="358">
        <f t="shared" si="8"/>
        <v>2</v>
      </c>
      <c r="H218" s="135"/>
      <c r="I218" s="358"/>
      <c r="J218" s="358"/>
      <c r="K218" s="358"/>
      <c r="L218" s="358"/>
      <c r="M218" s="358">
        <f t="shared" si="9"/>
        <v>3.2</v>
      </c>
      <c r="N218" s="358">
        <f t="shared" si="9"/>
        <v>3</v>
      </c>
      <c r="O218" s="358">
        <f t="shared" si="9"/>
        <v>2.3</v>
      </c>
    </row>
    <row r="219" spans="1:15" ht="13.5">
      <c r="A219" s="358"/>
      <c r="B219" s="358"/>
      <c r="C219" s="358"/>
      <c r="D219" s="358"/>
      <c r="E219" s="358">
        <f t="shared" si="8"/>
        <v>3.1</v>
      </c>
      <c r="F219" s="358">
        <f t="shared" si="8"/>
        <v>2.9</v>
      </c>
      <c r="G219" s="358">
        <f t="shared" si="8"/>
        <v>2.1</v>
      </c>
      <c r="H219" s="135"/>
      <c r="I219" s="358"/>
      <c r="J219" s="358"/>
      <c r="K219" s="358"/>
      <c r="L219" s="358"/>
      <c r="M219" s="358">
        <f t="shared" si="9"/>
        <v>3.1</v>
      </c>
      <c r="N219" s="358">
        <f t="shared" si="9"/>
        <v>3</v>
      </c>
      <c r="O219" s="358">
        <f t="shared" si="9"/>
        <v>1.9</v>
      </c>
    </row>
    <row r="220" spans="1:15" ht="13.5">
      <c r="A220" s="358"/>
      <c r="B220" s="358"/>
      <c r="C220" s="358"/>
      <c r="D220" s="358"/>
      <c r="E220" s="358">
        <f t="shared" si="8"/>
        <v>3.3</v>
      </c>
      <c r="F220" s="358">
        <f t="shared" si="8"/>
        <v>3.1</v>
      </c>
      <c r="G220" s="378">
        <f t="shared" si="8"/>
        <v>2.4</v>
      </c>
      <c r="H220" s="135"/>
      <c r="I220" s="358"/>
      <c r="J220" s="358"/>
      <c r="K220" s="358"/>
      <c r="L220" s="358"/>
      <c r="M220" s="358">
        <f t="shared" si="9"/>
        <v>3.2</v>
      </c>
      <c r="N220" s="358">
        <f t="shared" si="9"/>
        <v>3.1</v>
      </c>
      <c r="O220" s="378">
        <f t="shared" si="9"/>
        <v>2.5</v>
      </c>
    </row>
    <row r="221" spans="1:15" ht="13.5">
      <c r="A221" s="358"/>
      <c r="B221" s="358"/>
      <c r="C221" s="358"/>
      <c r="D221" s="358"/>
      <c r="E221" s="358">
        <f t="shared" si="8"/>
        <v>3.2</v>
      </c>
      <c r="F221" s="358">
        <f t="shared" si="8"/>
        <v>3.1</v>
      </c>
      <c r="G221" s="358">
        <f t="shared" si="8"/>
        <v>2.3</v>
      </c>
      <c r="H221" s="135"/>
      <c r="I221" s="358"/>
      <c r="J221" s="358"/>
      <c r="K221" s="358"/>
      <c r="L221" s="358"/>
      <c r="M221" s="358">
        <f t="shared" si="9"/>
        <v>3.1</v>
      </c>
      <c r="N221" s="358">
        <f t="shared" si="9"/>
        <v>3</v>
      </c>
      <c r="O221" s="378">
        <f t="shared" si="9"/>
        <v>2.2</v>
      </c>
    </row>
    <row r="222" spans="1:15" ht="13.5">
      <c r="A222" s="358"/>
      <c r="B222" s="358"/>
      <c r="C222" s="358"/>
      <c r="D222" s="358"/>
      <c r="E222" s="358">
        <f t="shared" si="8"/>
        <v>3.1</v>
      </c>
      <c r="F222" s="358">
        <f t="shared" si="8"/>
        <v>3</v>
      </c>
      <c r="G222" s="358">
        <f t="shared" si="8"/>
        <v>2.4</v>
      </c>
      <c r="H222" s="135"/>
      <c r="I222" s="358"/>
      <c r="J222" s="358"/>
      <c r="K222" s="358"/>
      <c r="L222" s="358"/>
      <c r="M222" s="358">
        <f t="shared" si="9"/>
        <v>3.3</v>
      </c>
      <c r="N222" s="358">
        <f t="shared" si="9"/>
        <v>3.2</v>
      </c>
      <c r="O222" s="358">
        <f t="shared" si="9"/>
        <v>2.3</v>
      </c>
    </row>
    <row r="223" spans="1:15" ht="13.5">
      <c r="A223" s="358"/>
      <c r="B223" s="358"/>
      <c r="C223" s="358"/>
      <c r="D223" s="358"/>
      <c r="E223" s="358">
        <f t="shared" si="8"/>
        <v>3.6</v>
      </c>
      <c r="F223" s="358">
        <f t="shared" si="8"/>
        <v>3.1</v>
      </c>
      <c r="G223" s="358">
        <f t="shared" si="8"/>
        <v>2.6</v>
      </c>
      <c r="H223" s="135"/>
      <c r="I223" s="358"/>
      <c r="J223" s="358"/>
      <c r="K223" s="358"/>
      <c r="L223" s="358"/>
      <c r="M223" s="358">
        <f t="shared" si="9"/>
        <v>3.9</v>
      </c>
      <c r="N223" s="358">
        <f t="shared" si="9"/>
        <v>3.4</v>
      </c>
      <c r="O223" s="358">
        <f t="shared" si="9"/>
        <v>2.5</v>
      </c>
    </row>
    <row r="224" spans="1:15" ht="13.5">
      <c r="A224" s="358"/>
      <c r="B224" s="358"/>
      <c r="C224" s="358"/>
      <c r="D224" s="358"/>
      <c r="E224" s="358">
        <f aca="true" t="shared" si="10" ref="E224:G238">IF(E103="","―",E103)</f>
        <v>3.4</v>
      </c>
      <c r="F224" s="358">
        <f t="shared" si="10"/>
        <v>3</v>
      </c>
      <c r="G224" s="358">
        <f t="shared" si="10"/>
        <v>2.3</v>
      </c>
      <c r="H224" s="135"/>
      <c r="I224" s="358"/>
      <c r="J224" s="358"/>
      <c r="K224" s="358"/>
      <c r="L224" s="358"/>
      <c r="M224" s="358">
        <f aca="true" t="shared" si="11" ref="M224:O238">IF(M103="","―",M103)</f>
        <v>3.5</v>
      </c>
      <c r="N224" s="358">
        <f t="shared" si="11"/>
        <v>3.2</v>
      </c>
      <c r="O224" s="358">
        <f t="shared" si="11"/>
        <v>2.5</v>
      </c>
    </row>
    <row r="225" spans="1:15" ht="13.5">
      <c r="A225" s="358"/>
      <c r="B225" s="358"/>
      <c r="C225" s="358"/>
      <c r="D225" s="358"/>
      <c r="E225" s="358">
        <f t="shared" si="10"/>
        <v>3.3</v>
      </c>
      <c r="F225" s="358">
        <f t="shared" si="10"/>
        <v>3</v>
      </c>
      <c r="G225" s="358">
        <f t="shared" si="10"/>
        <v>2.1</v>
      </c>
      <c r="H225" s="135"/>
      <c r="I225" s="358"/>
      <c r="J225" s="358"/>
      <c r="K225" s="358"/>
      <c r="L225" s="358"/>
      <c r="M225" s="358">
        <f t="shared" si="11"/>
        <v>3.4</v>
      </c>
      <c r="N225" s="358">
        <f t="shared" si="11"/>
        <v>3</v>
      </c>
      <c r="O225" s="358">
        <f t="shared" si="11"/>
        <v>2.1</v>
      </c>
    </row>
    <row r="226" spans="1:15" ht="13.5">
      <c r="A226" s="358"/>
      <c r="B226" s="358"/>
      <c r="C226" s="358"/>
      <c r="D226" s="358"/>
      <c r="E226" s="358">
        <f t="shared" si="10"/>
        <v>3.4</v>
      </c>
      <c r="F226" s="358">
        <f t="shared" si="10"/>
        <v>3</v>
      </c>
      <c r="G226" s="358">
        <f t="shared" si="10"/>
        <v>2.3</v>
      </c>
      <c r="H226" s="135"/>
      <c r="I226" s="358"/>
      <c r="J226" s="358"/>
      <c r="K226" s="358"/>
      <c r="L226" s="358"/>
      <c r="M226" s="358">
        <f t="shared" si="11"/>
        <v>3.4</v>
      </c>
      <c r="N226" s="358">
        <f t="shared" si="11"/>
        <v>2.9</v>
      </c>
      <c r="O226" s="358">
        <f t="shared" si="11"/>
        <v>2.2</v>
      </c>
    </row>
    <row r="227" spans="1:15" ht="13.5">
      <c r="A227" s="358"/>
      <c r="B227" s="358"/>
      <c r="C227" s="358"/>
      <c r="D227" s="358"/>
      <c r="E227" s="358">
        <f t="shared" si="10"/>
        <v>3.3</v>
      </c>
      <c r="F227" s="358">
        <f t="shared" si="10"/>
        <v>3.1</v>
      </c>
      <c r="G227" s="358">
        <f t="shared" si="10"/>
        <v>2.3</v>
      </c>
      <c r="H227" s="135"/>
      <c r="I227" s="358"/>
      <c r="J227" s="358"/>
      <c r="K227" s="358"/>
      <c r="L227" s="358"/>
      <c r="M227" s="358">
        <f t="shared" si="11"/>
        <v>3.4</v>
      </c>
      <c r="N227" s="358">
        <f t="shared" si="11"/>
        <v>3.1</v>
      </c>
      <c r="O227" s="358">
        <f t="shared" si="11"/>
        <v>2.3</v>
      </c>
    </row>
    <row r="228" spans="1:15" ht="13.5">
      <c r="A228" s="358"/>
      <c r="B228" s="358"/>
      <c r="C228" s="358"/>
      <c r="D228" s="358"/>
      <c r="E228" s="358">
        <f t="shared" si="10"/>
        <v>3.3</v>
      </c>
      <c r="F228" s="358">
        <f t="shared" si="10"/>
        <v>2.9</v>
      </c>
      <c r="G228" s="358">
        <f t="shared" si="10"/>
        <v>2.1</v>
      </c>
      <c r="H228" s="135"/>
      <c r="I228" s="358"/>
      <c r="J228" s="358"/>
      <c r="K228" s="358"/>
      <c r="L228" s="358"/>
      <c r="M228" s="358">
        <f t="shared" si="11"/>
        <v>3.3</v>
      </c>
      <c r="N228" s="358">
        <f t="shared" si="11"/>
        <v>3</v>
      </c>
      <c r="O228" s="358">
        <f t="shared" si="11"/>
        <v>1.8</v>
      </c>
    </row>
    <row r="229" spans="1:15" ht="13.5">
      <c r="A229" s="358"/>
      <c r="B229" s="358"/>
      <c r="C229" s="358"/>
      <c r="D229" s="358"/>
      <c r="E229" s="358">
        <f t="shared" si="10"/>
        <v>3.5</v>
      </c>
      <c r="F229" s="358">
        <f t="shared" si="10"/>
        <v>3.2</v>
      </c>
      <c r="G229" s="378">
        <f t="shared" si="10"/>
        <v>2.5</v>
      </c>
      <c r="H229" s="135"/>
      <c r="I229" s="358"/>
      <c r="J229" s="358"/>
      <c r="K229" s="358"/>
      <c r="L229" s="358"/>
      <c r="M229" s="358">
        <f t="shared" si="11"/>
        <v>3.4</v>
      </c>
      <c r="N229" s="358">
        <f t="shared" si="11"/>
        <v>3.1</v>
      </c>
      <c r="O229" s="378">
        <f t="shared" si="11"/>
        <v>2.5</v>
      </c>
    </row>
    <row r="230" spans="1:15" ht="13.5">
      <c r="A230" s="358"/>
      <c r="B230" s="358"/>
      <c r="C230" s="358"/>
      <c r="D230" s="358"/>
      <c r="E230" s="358">
        <f t="shared" si="10"/>
        <v>3.2</v>
      </c>
      <c r="F230" s="358">
        <f t="shared" si="10"/>
        <v>3.2</v>
      </c>
      <c r="G230" s="358">
        <f t="shared" si="10"/>
        <v>2</v>
      </c>
      <c r="H230" s="135"/>
      <c r="I230" s="358"/>
      <c r="J230" s="358"/>
      <c r="K230" s="358"/>
      <c r="L230" s="358"/>
      <c r="M230" s="358">
        <f t="shared" si="11"/>
        <v>3.2</v>
      </c>
      <c r="N230" s="358">
        <f t="shared" si="11"/>
        <v>2.9</v>
      </c>
      <c r="O230" s="378">
        <f t="shared" si="11"/>
        <v>2</v>
      </c>
    </row>
    <row r="231" spans="1:15" ht="13.5">
      <c r="A231" s="358"/>
      <c r="B231" s="358"/>
      <c r="C231" s="358"/>
      <c r="D231" s="358"/>
      <c r="E231" s="358">
        <f t="shared" si="10"/>
        <v>3.4</v>
      </c>
      <c r="F231" s="358">
        <f t="shared" si="10"/>
        <v>3</v>
      </c>
      <c r="G231" s="358">
        <f t="shared" si="10"/>
        <v>2.6</v>
      </c>
      <c r="H231" s="135"/>
      <c r="I231" s="358"/>
      <c r="J231" s="358"/>
      <c r="K231" s="358"/>
      <c r="L231" s="358"/>
      <c r="M231" s="358">
        <f t="shared" si="11"/>
        <v>3.3</v>
      </c>
      <c r="N231" s="358">
        <f t="shared" si="11"/>
        <v>3.2</v>
      </c>
      <c r="O231" s="358">
        <f t="shared" si="11"/>
        <v>2.5</v>
      </c>
    </row>
    <row r="232" spans="1:15" ht="13.5">
      <c r="A232" s="358"/>
      <c r="B232" s="358"/>
      <c r="C232" s="358"/>
      <c r="D232" s="358"/>
      <c r="E232" s="358">
        <f t="shared" si="10"/>
        <v>3.7</v>
      </c>
      <c r="F232" s="358">
        <f t="shared" si="10"/>
        <v>2.8</v>
      </c>
      <c r="G232" s="378" t="str">
        <f t="shared" si="10"/>
        <v>―</v>
      </c>
      <c r="H232" s="135"/>
      <c r="I232" s="358"/>
      <c r="J232" s="358"/>
      <c r="K232" s="358"/>
      <c r="L232" s="358"/>
      <c r="M232" s="358">
        <f t="shared" si="11"/>
        <v>3.6</v>
      </c>
      <c r="N232" s="358">
        <f t="shared" si="11"/>
        <v>3</v>
      </c>
      <c r="O232" s="378" t="str">
        <f t="shared" si="11"/>
        <v>―</v>
      </c>
    </row>
    <row r="233" spans="1:15" ht="13.5">
      <c r="A233" s="358"/>
      <c r="B233" s="358"/>
      <c r="C233" s="358"/>
      <c r="D233" s="358"/>
      <c r="E233" s="358">
        <f t="shared" si="10"/>
        <v>3.3</v>
      </c>
      <c r="F233" s="358">
        <f t="shared" si="10"/>
        <v>2.9</v>
      </c>
      <c r="G233" s="378" t="str">
        <f t="shared" si="10"/>
        <v>―</v>
      </c>
      <c r="H233" s="135"/>
      <c r="I233" s="358"/>
      <c r="J233" s="358"/>
      <c r="K233" s="358"/>
      <c r="L233" s="358"/>
      <c r="M233" s="358">
        <f t="shared" si="11"/>
        <v>3.5</v>
      </c>
      <c r="N233" s="358">
        <f t="shared" si="11"/>
        <v>3</v>
      </c>
      <c r="O233" s="378" t="str">
        <f t="shared" si="11"/>
        <v>―</v>
      </c>
    </row>
    <row r="234" spans="1:15" ht="13.5">
      <c r="A234" s="358"/>
      <c r="B234" s="358"/>
      <c r="C234" s="358"/>
      <c r="D234" s="358"/>
      <c r="E234" s="358">
        <f t="shared" si="10"/>
        <v>3.2</v>
      </c>
      <c r="F234" s="358">
        <f t="shared" si="10"/>
        <v>2.9</v>
      </c>
      <c r="G234" s="378" t="str">
        <f t="shared" si="10"/>
        <v>―</v>
      </c>
      <c r="H234" s="135"/>
      <c r="I234" s="358"/>
      <c r="J234" s="358"/>
      <c r="K234" s="358"/>
      <c r="L234" s="358"/>
      <c r="M234" s="358">
        <f t="shared" si="11"/>
        <v>3.4</v>
      </c>
      <c r="N234" s="358">
        <f t="shared" si="11"/>
        <v>2.9</v>
      </c>
      <c r="O234" s="378" t="str">
        <f t="shared" si="11"/>
        <v>―</v>
      </c>
    </row>
    <row r="235" spans="1:15" ht="13.5">
      <c r="A235" s="358"/>
      <c r="B235" s="358"/>
      <c r="C235" s="358"/>
      <c r="D235" s="358"/>
      <c r="E235" s="358">
        <f t="shared" si="10"/>
        <v>3.3</v>
      </c>
      <c r="F235" s="358">
        <f t="shared" si="10"/>
        <v>2.8</v>
      </c>
      <c r="G235" s="378" t="str">
        <f t="shared" si="10"/>
        <v>―</v>
      </c>
      <c r="H235" s="135"/>
      <c r="I235" s="358"/>
      <c r="J235" s="358"/>
      <c r="K235" s="358"/>
      <c r="L235" s="358"/>
      <c r="M235" s="358">
        <f t="shared" si="11"/>
        <v>3.3</v>
      </c>
      <c r="N235" s="358">
        <f t="shared" si="11"/>
        <v>2.9</v>
      </c>
      <c r="O235" s="378" t="str">
        <f t="shared" si="11"/>
        <v>―</v>
      </c>
    </row>
    <row r="236" spans="1:15" ht="13.5">
      <c r="A236" s="358"/>
      <c r="B236" s="358"/>
      <c r="C236" s="358"/>
      <c r="D236" s="358"/>
      <c r="E236" s="358">
        <f t="shared" si="10"/>
        <v>3.3</v>
      </c>
      <c r="F236" s="358">
        <f t="shared" si="10"/>
        <v>3</v>
      </c>
      <c r="G236" s="378" t="str">
        <f t="shared" si="10"/>
        <v>―</v>
      </c>
      <c r="H236" s="135"/>
      <c r="I236" s="358"/>
      <c r="J236" s="358"/>
      <c r="K236" s="358"/>
      <c r="L236" s="358"/>
      <c r="M236" s="358">
        <f t="shared" si="11"/>
        <v>3.5</v>
      </c>
      <c r="N236" s="358">
        <f t="shared" si="11"/>
        <v>3.1</v>
      </c>
      <c r="O236" s="378" t="str">
        <f t="shared" si="11"/>
        <v>―</v>
      </c>
    </row>
    <row r="237" spans="1:15" ht="13.5">
      <c r="A237" s="358"/>
      <c r="B237" s="358"/>
      <c r="C237" s="358"/>
      <c r="D237" s="358"/>
      <c r="E237" s="358">
        <f t="shared" si="10"/>
        <v>3.3</v>
      </c>
      <c r="F237" s="358">
        <f t="shared" si="10"/>
        <v>2.9</v>
      </c>
      <c r="G237" s="378" t="str">
        <f t="shared" si="10"/>
        <v>―</v>
      </c>
      <c r="H237" s="135"/>
      <c r="I237" s="358"/>
      <c r="J237" s="358"/>
      <c r="K237" s="358"/>
      <c r="L237" s="358"/>
      <c r="M237" s="358">
        <f t="shared" si="11"/>
        <v>3.4</v>
      </c>
      <c r="N237" s="358">
        <f t="shared" si="11"/>
        <v>3</v>
      </c>
      <c r="O237" s="378" t="str">
        <f t="shared" si="11"/>
        <v>―</v>
      </c>
    </row>
    <row r="238" spans="1:15" ht="13.5">
      <c r="A238" s="358"/>
      <c r="B238" s="358"/>
      <c r="C238" s="358"/>
      <c r="D238" s="358"/>
      <c r="E238" s="358">
        <f t="shared" si="10"/>
        <v>3.2</v>
      </c>
      <c r="F238" s="358">
        <f t="shared" si="10"/>
        <v>2.9</v>
      </c>
      <c r="G238" s="378" t="str">
        <f t="shared" si="10"/>
        <v>―</v>
      </c>
      <c r="H238" s="135"/>
      <c r="I238" s="358"/>
      <c r="J238" s="358"/>
      <c r="K238" s="358"/>
      <c r="L238" s="358"/>
      <c r="M238" s="358">
        <f t="shared" si="11"/>
        <v>3.3</v>
      </c>
      <c r="N238" s="358">
        <f t="shared" si="11"/>
        <v>3</v>
      </c>
      <c r="O238" s="378" t="str">
        <f t="shared" si="11"/>
        <v>―</v>
      </c>
    </row>
    <row r="239" spans="1:15" ht="13.5">
      <c r="A239" s="358"/>
      <c r="B239" s="358"/>
      <c r="C239" s="358"/>
      <c r="D239" s="358"/>
      <c r="E239" s="358">
        <f aca="true" t="shared" si="12" ref="E239:G240">IF(E118="","―",E118)</f>
        <v>3.1</v>
      </c>
      <c r="F239" s="358">
        <f t="shared" si="12"/>
        <v>3</v>
      </c>
      <c r="G239" s="378" t="str">
        <f t="shared" si="12"/>
        <v>―</v>
      </c>
      <c r="H239" s="135"/>
      <c r="I239" s="358"/>
      <c r="J239" s="358"/>
      <c r="K239" s="358"/>
      <c r="L239" s="358"/>
      <c r="M239" s="358">
        <f aca="true" t="shared" si="13" ref="M239:O240">IF(M118="","―",M118)</f>
        <v>3.5</v>
      </c>
      <c r="N239" s="358">
        <f t="shared" si="13"/>
        <v>3</v>
      </c>
      <c r="O239" s="378" t="str">
        <f t="shared" si="13"/>
        <v>―</v>
      </c>
    </row>
    <row r="240" spans="1:15" ht="13.5">
      <c r="A240" s="358"/>
      <c r="B240" s="358"/>
      <c r="C240" s="358"/>
      <c r="D240" s="358"/>
      <c r="E240" s="358">
        <f t="shared" si="12"/>
        <v>3.1</v>
      </c>
      <c r="F240" s="358">
        <f t="shared" si="12"/>
        <v>2.8</v>
      </c>
      <c r="G240" s="378" t="str">
        <f t="shared" si="12"/>
        <v>―</v>
      </c>
      <c r="H240" s="135"/>
      <c r="I240" s="358"/>
      <c r="J240" s="358"/>
      <c r="K240" s="358"/>
      <c r="L240" s="358"/>
      <c r="M240" s="358">
        <f t="shared" si="13"/>
        <v>3.3</v>
      </c>
      <c r="N240" s="358">
        <f t="shared" si="13"/>
        <v>3</v>
      </c>
      <c r="O240" s="378" t="str">
        <f t="shared" si="13"/>
        <v>―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9"/>
  <sheetViews>
    <sheetView zoomScalePageLayoutView="0" workbookViewId="0" topLeftCell="A106">
      <selection activeCell="H17" sqref="H17:M31"/>
    </sheetView>
  </sheetViews>
  <sheetFormatPr defaultColWidth="9.00390625" defaultRowHeight="13.5"/>
  <sheetData>
    <row r="1" spans="1:8" ht="13.5">
      <c r="A1" s="344" t="s">
        <v>296</v>
      </c>
      <c r="B1" s="345"/>
      <c r="C1" s="345"/>
      <c r="D1" s="345"/>
      <c r="E1" s="345"/>
      <c r="F1" s="345"/>
      <c r="H1" s="344" t="s">
        <v>303</v>
      </c>
    </row>
    <row r="2" spans="1:13" s="353" customFormat="1" ht="13.5">
      <c r="A2" s="352" t="s">
        <v>297</v>
      </c>
      <c r="B2" s="352" t="s">
        <v>298</v>
      </c>
      <c r="C2" s="352" t="s">
        <v>299</v>
      </c>
      <c r="D2" s="352" t="s">
        <v>300</v>
      </c>
      <c r="E2" s="352" t="s">
        <v>301</v>
      </c>
      <c r="F2" s="352" t="s">
        <v>302</v>
      </c>
      <c r="H2" s="352" t="s">
        <v>297</v>
      </c>
      <c r="I2" s="352" t="s">
        <v>298</v>
      </c>
      <c r="J2" s="352" t="s">
        <v>299</v>
      </c>
      <c r="K2" s="352" t="s">
        <v>300</v>
      </c>
      <c r="L2" s="352" t="s">
        <v>301</v>
      </c>
      <c r="M2" s="352" t="s">
        <v>302</v>
      </c>
    </row>
    <row r="3" spans="1:13" s="135" customFormat="1" ht="13.5">
      <c r="A3" s="364">
        <v>2018</v>
      </c>
      <c r="B3" s="364">
        <v>4</v>
      </c>
      <c r="C3" s="364">
        <v>1</v>
      </c>
      <c r="D3" s="364">
        <v>3.28</v>
      </c>
      <c r="E3" s="364">
        <v>2.89</v>
      </c>
      <c r="F3" s="365"/>
      <c r="H3" s="368">
        <v>2018</v>
      </c>
      <c r="I3" s="368">
        <v>3</v>
      </c>
      <c r="J3" s="368">
        <v>1</v>
      </c>
      <c r="K3" s="368">
        <v>3.11</v>
      </c>
      <c r="L3" s="368">
        <v>2.9</v>
      </c>
      <c r="M3" s="369"/>
    </row>
    <row r="4" spans="1:13" s="135" customFormat="1" ht="13.5">
      <c r="A4" s="364">
        <v>2018</v>
      </c>
      <c r="B4" s="364">
        <v>4</v>
      </c>
      <c r="C4" s="364">
        <v>2</v>
      </c>
      <c r="D4" s="364">
        <v>3.29</v>
      </c>
      <c r="E4" s="364">
        <v>2.8</v>
      </c>
      <c r="F4" s="365"/>
      <c r="H4" s="368">
        <v>2018</v>
      </c>
      <c r="I4" s="368">
        <v>3</v>
      </c>
      <c r="J4" s="368">
        <v>2</v>
      </c>
      <c r="K4" s="368">
        <v>3.17</v>
      </c>
      <c r="L4" s="368">
        <v>2.91</v>
      </c>
      <c r="M4" s="369"/>
    </row>
    <row r="5" spans="1:13" s="135" customFormat="1" ht="13.5">
      <c r="A5" s="364">
        <v>2018</v>
      </c>
      <c r="B5" s="364">
        <v>4</v>
      </c>
      <c r="C5" s="364">
        <v>3</v>
      </c>
      <c r="D5" s="364">
        <v>3.22</v>
      </c>
      <c r="E5" s="364">
        <v>2.96</v>
      </c>
      <c r="F5" s="364">
        <v>2.21</v>
      </c>
      <c r="H5" s="368">
        <v>2018</v>
      </c>
      <c r="I5" s="368">
        <v>3</v>
      </c>
      <c r="J5" s="368">
        <v>3</v>
      </c>
      <c r="K5" s="368">
        <v>3.14</v>
      </c>
      <c r="L5" s="368">
        <v>3.02</v>
      </c>
      <c r="M5" s="368">
        <v>2.26</v>
      </c>
    </row>
    <row r="6" spans="1:13" s="135" customFormat="1" ht="13.5">
      <c r="A6" s="364">
        <v>2018</v>
      </c>
      <c r="B6" s="364">
        <v>4</v>
      </c>
      <c r="C6" s="364">
        <v>4</v>
      </c>
      <c r="D6" s="364">
        <v>3.24</v>
      </c>
      <c r="E6" s="364">
        <v>2.93</v>
      </c>
      <c r="F6" s="364">
        <v>2.2</v>
      </c>
      <c r="H6" s="368">
        <v>2018</v>
      </c>
      <c r="I6" s="368">
        <v>3</v>
      </c>
      <c r="J6" s="368">
        <v>4</v>
      </c>
      <c r="K6" s="368">
        <v>3.14</v>
      </c>
      <c r="L6" s="368">
        <v>3.01</v>
      </c>
      <c r="M6" s="368">
        <v>2.29</v>
      </c>
    </row>
    <row r="7" spans="1:13" s="135" customFormat="1" ht="13.5">
      <c r="A7" s="364">
        <v>2018</v>
      </c>
      <c r="B7" s="364">
        <v>4</v>
      </c>
      <c r="C7" s="364">
        <v>5</v>
      </c>
      <c r="D7" s="364">
        <v>3.2</v>
      </c>
      <c r="E7" s="364">
        <v>2.91</v>
      </c>
      <c r="F7" s="364">
        <v>2.18</v>
      </c>
      <c r="H7" s="368">
        <v>2018</v>
      </c>
      <c r="I7" s="368">
        <v>3</v>
      </c>
      <c r="J7" s="368">
        <v>5</v>
      </c>
      <c r="K7" s="368">
        <v>3.14</v>
      </c>
      <c r="L7" s="368">
        <v>3</v>
      </c>
      <c r="M7" s="368">
        <v>2.2</v>
      </c>
    </row>
    <row r="8" spans="1:13" s="135" customFormat="1" ht="13.5">
      <c r="A8" s="364">
        <v>2018</v>
      </c>
      <c r="B8" s="364">
        <v>4</v>
      </c>
      <c r="C8" s="364">
        <v>6</v>
      </c>
      <c r="D8" s="364">
        <v>3.18</v>
      </c>
      <c r="E8" s="364">
        <v>2.96</v>
      </c>
      <c r="F8" s="364">
        <v>2.24</v>
      </c>
      <c r="H8" s="368">
        <v>2018</v>
      </c>
      <c r="I8" s="368">
        <v>3</v>
      </c>
      <c r="J8" s="368">
        <v>6</v>
      </c>
      <c r="K8" s="368">
        <v>3.13</v>
      </c>
      <c r="L8" s="368">
        <v>3.11</v>
      </c>
      <c r="M8" s="368">
        <v>2.34</v>
      </c>
    </row>
    <row r="9" spans="1:13" s="135" customFormat="1" ht="13.5">
      <c r="A9" s="364">
        <v>2018</v>
      </c>
      <c r="B9" s="364">
        <v>4</v>
      </c>
      <c r="C9" s="364">
        <v>7</v>
      </c>
      <c r="D9" s="364">
        <v>3.29</v>
      </c>
      <c r="E9" s="364">
        <v>2.6</v>
      </c>
      <c r="F9" s="365">
        <v>3</v>
      </c>
      <c r="H9" s="368">
        <v>2018</v>
      </c>
      <c r="I9" s="368">
        <v>3</v>
      </c>
      <c r="J9" s="368">
        <v>7</v>
      </c>
      <c r="K9" s="368">
        <v>3.26</v>
      </c>
      <c r="L9" s="368">
        <v>2.81</v>
      </c>
      <c r="M9" s="369"/>
    </row>
    <row r="10" spans="1:13" s="135" customFormat="1" ht="13.5">
      <c r="A10" s="364">
        <v>2018</v>
      </c>
      <c r="B10" s="364">
        <v>4</v>
      </c>
      <c r="C10" s="364">
        <v>8</v>
      </c>
      <c r="D10" s="364">
        <v>3.26</v>
      </c>
      <c r="E10" s="364">
        <v>2.62</v>
      </c>
      <c r="F10" s="365"/>
      <c r="H10" s="368">
        <v>2018</v>
      </c>
      <c r="I10" s="368">
        <v>3</v>
      </c>
      <c r="J10" s="368">
        <v>8</v>
      </c>
      <c r="K10" s="368">
        <v>3.23</v>
      </c>
      <c r="L10" s="368">
        <v>2.9</v>
      </c>
      <c r="M10" s="369"/>
    </row>
    <row r="11" spans="1:13" s="135" customFormat="1" ht="13.5">
      <c r="A11" s="364">
        <v>2018</v>
      </c>
      <c r="B11" s="364">
        <v>4</v>
      </c>
      <c r="C11" s="364">
        <v>9</v>
      </c>
      <c r="D11" s="364">
        <v>3.68</v>
      </c>
      <c r="E11" s="364">
        <v>2.97</v>
      </c>
      <c r="F11" s="364">
        <v>2.12</v>
      </c>
      <c r="H11" s="368">
        <v>2018</v>
      </c>
      <c r="I11" s="368">
        <v>3</v>
      </c>
      <c r="J11" s="368">
        <v>9</v>
      </c>
      <c r="K11" s="368">
        <v>3.71</v>
      </c>
      <c r="L11" s="368">
        <v>3.04</v>
      </c>
      <c r="M11" s="368">
        <v>2.14</v>
      </c>
    </row>
    <row r="12" spans="1:13" s="135" customFormat="1" ht="13.5">
      <c r="A12" s="364">
        <v>2018</v>
      </c>
      <c r="B12" s="364">
        <v>4</v>
      </c>
      <c r="C12" s="364">
        <v>10</v>
      </c>
      <c r="D12" s="364">
        <v>3.65</v>
      </c>
      <c r="E12" s="364">
        <v>3.04</v>
      </c>
      <c r="F12" s="364">
        <v>2.19</v>
      </c>
      <c r="H12" s="368">
        <v>2018</v>
      </c>
      <c r="I12" s="368">
        <v>3</v>
      </c>
      <c r="J12" s="368">
        <v>10</v>
      </c>
      <c r="K12" s="368">
        <v>3.7</v>
      </c>
      <c r="L12" s="368">
        <v>3.15</v>
      </c>
      <c r="M12" s="368">
        <v>2.23</v>
      </c>
    </row>
    <row r="13" spans="1:13" s="135" customFormat="1" ht="13.5">
      <c r="A13" s="364">
        <v>2018</v>
      </c>
      <c r="B13" s="364">
        <v>4</v>
      </c>
      <c r="C13" s="364">
        <v>11</v>
      </c>
      <c r="D13" s="364">
        <v>3.18</v>
      </c>
      <c r="E13" s="364">
        <v>2.94</v>
      </c>
      <c r="F13" s="364">
        <v>2.19</v>
      </c>
      <c r="H13" s="368">
        <v>2018</v>
      </c>
      <c r="I13" s="368">
        <v>3</v>
      </c>
      <c r="J13" s="368">
        <v>11</v>
      </c>
      <c r="K13" s="368">
        <v>3.22</v>
      </c>
      <c r="L13" s="368">
        <v>3.01</v>
      </c>
      <c r="M13" s="368">
        <v>2.21</v>
      </c>
    </row>
    <row r="14" spans="1:13" s="135" customFormat="1" ht="13.5">
      <c r="A14" s="364">
        <v>2018</v>
      </c>
      <c r="B14" s="364">
        <v>4</v>
      </c>
      <c r="C14" s="364">
        <v>12</v>
      </c>
      <c r="D14" s="364">
        <v>3.4</v>
      </c>
      <c r="E14" s="364">
        <v>3.04</v>
      </c>
      <c r="F14" s="364">
        <v>2.28</v>
      </c>
      <c r="H14" s="368">
        <v>2018</v>
      </c>
      <c r="I14" s="368">
        <v>3</v>
      </c>
      <c r="J14" s="368">
        <v>12</v>
      </c>
      <c r="K14" s="368">
        <v>3.4</v>
      </c>
      <c r="L14" s="368">
        <v>3.09</v>
      </c>
      <c r="M14" s="368">
        <v>2.29</v>
      </c>
    </row>
    <row r="15" spans="1:13" s="135" customFormat="1" ht="13.5">
      <c r="A15" s="364">
        <v>2018</v>
      </c>
      <c r="B15" s="364">
        <v>4</v>
      </c>
      <c r="C15" s="364">
        <v>13</v>
      </c>
      <c r="D15" s="364">
        <v>3.22</v>
      </c>
      <c r="E15" s="364">
        <v>2.88</v>
      </c>
      <c r="F15" s="365"/>
      <c r="H15" s="368">
        <v>2018</v>
      </c>
      <c r="I15" s="368">
        <v>3</v>
      </c>
      <c r="J15" s="368">
        <v>13</v>
      </c>
      <c r="K15" s="368">
        <v>3.39</v>
      </c>
      <c r="L15" s="368">
        <v>2.96</v>
      </c>
      <c r="M15" s="369"/>
    </row>
    <row r="16" s="135" customFormat="1" ht="13.5"/>
    <row r="17" spans="1:8" s="135" customFormat="1" ht="13.5">
      <c r="A17" s="346" t="s">
        <v>304</v>
      </c>
      <c r="H17" s="346" t="s">
        <v>305</v>
      </c>
    </row>
    <row r="18" spans="1:13" s="135" customFormat="1" ht="13.5">
      <c r="A18" s="352" t="s">
        <v>297</v>
      </c>
      <c r="B18" s="352" t="s">
        <v>298</v>
      </c>
      <c r="C18" s="352" t="s">
        <v>299</v>
      </c>
      <c r="D18" s="352" t="s">
        <v>300</v>
      </c>
      <c r="E18" s="352" t="s">
        <v>301</v>
      </c>
      <c r="F18" s="352" t="s">
        <v>302</v>
      </c>
      <c r="H18" s="352" t="s">
        <v>297</v>
      </c>
      <c r="I18" s="352" t="s">
        <v>298</v>
      </c>
      <c r="J18" s="352" t="s">
        <v>299</v>
      </c>
      <c r="K18" s="352" t="s">
        <v>300</v>
      </c>
      <c r="L18" s="352" t="s">
        <v>301</v>
      </c>
      <c r="M18" s="352" t="s">
        <v>302</v>
      </c>
    </row>
    <row r="19" spans="1:13" s="135" customFormat="1" ht="13.5">
      <c r="A19" s="366">
        <v>2018</v>
      </c>
      <c r="B19" s="366">
        <v>4</v>
      </c>
      <c r="C19" s="366">
        <v>1</v>
      </c>
      <c r="D19" s="366">
        <v>3.21</v>
      </c>
      <c r="E19" s="366">
        <v>2.96</v>
      </c>
      <c r="F19" s="367"/>
      <c r="H19" s="368">
        <v>2018</v>
      </c>
      <c r="I19" s="368">
        <v>3</v>
      </c>
      <c r="J19" s="368">
        <v>1</v>
      </c>
      <c r="K19" s="368">
        <v>3.06</v>
      </c>
      <c r="L19" s="368">
        <v>2.82</v>
      </c>
      <c r="M19" s="369"/>
    </row>
    <row r="20" spans="1:13" s="135" customFormat="1" ht="13.5">
      <c r="A20" s="366">
        <v>2018</v>
      </c>
      <c r="B20" s="366">
        <v>4</v>
      </c>
      <c r="C20" s="366">
        <v>2</v>
      </c>
      <c r="D20" s="366">
        <v>3.16</v>
      </c>
      <c r="E20" s="366">
        <v>2.82</v>
      </c>
      <c r="F20" s="367"/>
      <c r="H20" s="368">
        <v>2018</v>
      </c>
      <c r="I20" s="368">
        <v>3</v>
      </c>
      <c r="J20" s="368">
        <v>2</v>
      </c>
      <c r="K20" s="368">
        <v>3.11</v>
      </c>
      <c r="L20" s="368">
        <v>2.86</v>
      </c>
      <c r="M20" s="369"/>
    </row>
    <row r="21" spans="1:13" s="135" customFormat="1" ht="13.5">
      <c r="A21" s="366">
        <v>2018</v>
      </c>
      <c r="B21" s="366">
        <v>4</v>
      </c>
      <c r="C21" s="366">
        <v>3</v>
      </c>
      <c r="D21" s="366">
        <v>3.22</v>
      </c>
      <c r="E21" s="366">
        <v>2.98</v>
      </c>
      <c r="F21" s="366">
        <v>2.3</v>
      </c>
      <c r="H21" s="368">
        <v>2018</v>
      </c>
      <c r="I21" s="368">
        <v>3</v>
      </c>
      <c r="J21" s="368">
        <v>3</v>
      </c>
      <c r="K21" s="368">
        <v>3.08</v>
      </c>
      <c r="L21" s="368">
        <v>3.08</v>
      </c>
      <c r="M21" s="368">
        <v>2.5</v>
      </c>
    </row>
    <row r="22" spans="1:13" s="135" customFormat="1" ht="13.5">
      <c r="A22" s="366">
        <v>2018</v>
      </c>
      <c r="B22" s="366">
        <v>4</v>
      </c>
      <c r="C22" s="366">
        <v>4</v>
      </c>
      <c r="D22" s="366">
        <v>3.21</v>
      </c>
      <c r="E22" s="366">
        <v>2.92</v>
      </c>
      <c r="F22" s="366">
        <v>2.32</v>
      </c>
      <c r="H22" s="368">
        <v>2018</v>
      </c>
      <c r="I22" s="368">
        <v>3</v>
      </c>
      <c r="J22" s="368">
        <v>4</v>
      </c>
      <c r="K22" s="368">
        <v>3.06</v>
      </c>
      <c r="L22" s="368">
        <v>2.89</v>
      </c>
      <c r="M22" s="368">
        <v>2.35</v>
      </c>
    </row>
    <row r="23" spans="1:13" s="135" customFormat="1" ht="13.5">
      <c r="A23" s="366">
        <v>2018</v>
      </c>
      <c r="B23" s="366">
        <v>4</v>
      </c>
      <c r="C23" s="366">
        <v>5</v>
      </c>
      <c r="D23" s="366">
        <v>3.19</v>
      </c>
      <c r="E23" s="366">
        <v>3.02</v>
      </c>
      <c r="F23" s="366">
        <v>2.26</v>
      </c>
      <c r="H23" s="368">
        <v>2018</v>
      </c>
      <c r="I23" s="368">
        <v>3</v>
      </c>
      <c r="J23" s="368">
        <v>5</v>
      </c>
      <c r="K23" s="368">
        <v>3.13</v>
      </c>
      <c r="L23" s="368">
        <v>3.02</v>
      </c>
      <c r="M23" s="368">
        <v>2.38</v>
      </c>
    </row>
    <row r="24" spans="1:13" s="135" customFormat="1" ht="13.5">
      <c r="A24" s="366">
        <v>2018</v>
      </c>
      <c r="B24" s="366">
        <v>4</v>
      </c>
      <c r="C24" s="366">
        <v>6</v>
      </c>
      <c r="D24" s="366">
        <v>3.19</v>
      </c>
      <c r="E24" s="366">
        <v>3.21</v>
      </c>
      <c r="F24" s="366">
        <v>2.66</v>
      </c>
      <c r="H24" s="368">
        <v>2018</v>
      </c>
      <c r="I24" s="368">
        <v>3</v>
      </c>
      <c r="J24" s="368">
        <v>6</v>
      </c>
      <c r="K24" s="368">
        <v>3.15</v>
      </c>
      <c r="L24" s="368">
        <v>3.26</v>
      </c>
      <c r="M24" s="368">
        <v>2.72</v>
      </c>
    </row>
    <row r="25" spans="1:13" s="135" customFormat="1" ht="13.5">
      <c r="A25" s="366">
        <v>2018</v>
      </c>
      <c r="B25" s="366">
        <v>4</v>
      </c>
      <c r="C25" s="366">
        <v>7</v>
      </c>
      <c r="D25" s="366">
        <v>3.57</v>
      </c>
      <c r="E25" s="366">
        <v>2.5</v>
      </c>
      <c r="F25" s="367"/>
      <c r="H25" s="368">
        <v>2018</v>
      </c>
      <c r="I25" s="368">
        <v>3</v>
      </c>
      <c r="J25" s="368">
        <v>7</v>
      </c>
      <c r="K25" s="368">
        <v>3.33</v>
      </c>
      <c r="L25" s="368">
        <v>2.67</v>
      </c>
      <c r="M25" s="369"/>
    </row>
    <row r="26" spans="1:13" s="135" customFormat="1" ht="13.5">
      <c r="A26" s="366">
        <v>2018</v>
      </c>
      <c r="B26" s="366">
        <v>4</v>
      </c>
      <c r="C26" s="366">
        <v>8</v>
      </c>
      <c r="D26" s="366">
        <v>3.53</v>
      </c>
      <c r="E26" s="366">
        <v>2.45</v>
      </c>
      <c r="F26" s="367"/>
      <c r="H26" s="368">
        <v>2018</v>
      </c>
      <c r="I26" s="368">
        <v>3</v>
      </c>
      <c r="J26" s="368">
        <v>8</v>
      </c>
      <c r="K26" s="368">
        <v>3.28</v>
      </c>
      <c r="L26" s="368">
        <v>2.78</v>
      </c>
      <c r="M26" s="369"/>
    </row>
    <row r="27" spans="1:13" s="135" customFormat="1" ht="13.5">
      <c r="A27" s="366">
        <v>2018</v>
      </c>
      <c r="B27" s="366">
        <v>4</v>
      </c>
      <c r="C27" s="366">
        <v>9</v>
      </c>
      <c r="D27" s="366">
        <v>3.82</v>
      </c>
      <c r="E27" s="366">
        <v>3.07</v>
      </c>
      <c r="F27" s="366">
        <v>2.18</v>
      </c>
      <c r="H27" s="368">
        <v>2018</v>
      </c>
      <c r="I27" s="368">
        <v>3</v>
      </c>
      <c r="J27" s="368">
        <v>9</v>
      </c>
      <c r="K27" s="368">
        <v>3.74</v>
      </c>
      <c r="L27" s="368">
        <v>3.11</v>
      </c>
      <c r="M27" s="368">
        <v>2.07</v>
      </c>
    </row>
    <row r="28" spans="1:13" s="135" customFormat="1" ht="13.5">
      <c r="A28" s="366">
        <v>2018</v>
      </c>
      <c r="B28" s="366">
        <v>4</v>
      </c>
      <c r="C28" s="366">
        <v>10</v>
      </c>
      <c r="D28" s="366">
        <v>3.71</v>
      </c>
      <c r="E28" s="366">
        <v>2.95</v>
      </c>
      <c r="F28" s="366">
        <v>2.2</v>
      </c>
      <c r="H28" s="368">
        <v>2018</v>
      </c>
      <c r="I28" s="368">
        <v>3</v>
      </c>
      <c r="J28" s="368">
        <v>10</v>
      </c>
      <c r="K28" s="368">
        <v>3.76</v>
      </c>
      <c r="L28" s="368">
        <v>3.23</v>
      </c>
      <c r="M28" s="368">
        <v>2</v>
      </c>
    </row>
    <row r="29" spans="1:13" s="135" customFormat="1" ht="13.5">
      <c r="A29" s="366">
        <v>2018</v>
      </c>
      <c r="B29" s="366">
        <v>4</v>
      </c>
      <c r="C29" s="366">
        <v>11</v>
      </c>
      <c r="D29" s="366">
        <v>3.09</v>
      </c>
      <c r="E29" s="366">
        <v>2.74</v>
      </c>
      <c r="F29" s="366">
        <v>2.21</v>
      </c>
      <c r="H29" s="368">
        <v>2018</v>
      </c>
      <c r="I29" s="368">
        <v>3</v>
      </c>
      <c r="J29" s="368">
        <v>11</v>
      </c>
      <c r="K29" s="368">
        <v>3.18</v>
      </c>
      <c r="L29" s="368">
        <v>2.76</v>
      </c>
      <c r="M29" s="368">
        <v>2.13</v>
      </c>
    </row>
    <row r="30" spans="1:13" s="135" customFormat="1" ht="13.5">
      <c r="A30" s="366">
        <v>2018</v>
      </c>
      <c r="B30" s="366">
        <v>4</v>
      </c>
      <c r="C30" s="366">
        <v>12</v>
      </c>
      <c r="D30" s="366">
        <v>3.26</v>
      </c>
      <c r="E30" s="366">
        <v>2.88</v>
      </c>
      <c r="F30" s="366">
        <v>2.09</v>
      </c>
      <c r="H30" s="368">
        <v>2018</v>
      </c>
      <c r="I30" s="368">
        <v>3</v>
      </c>
      <c r="J30" s="368">
        <v>12</v>
      </c>
      <c r="K30" s="368">
        <v>3.32</v>
      </c>
      <c r="L30" s="368">
        <v>3.14</v>
      </c>
      <c r="M30" s="369">
        <v>2.44</v>
      </c>
    </row>
    <row r="31" spans="1:13" s="135" customFormat="1" ht="13.5">
      <c r="A31" s="366">
        <v>2018</v>
      </c>
      <c r="B31" s="366">
        <v>4</v>
      </c>
      <c r="C31" s="366">
        <v>13</v>
      </c>
      <c r="D31" s="366">
        <v>3.31</v>
      </c>
      <c r="E31" s="366">
        <v>2.9</v>
      </c>
      <c r="F31" s="367"/>
      <c r="H31" s="368">
        <v>2018</v>
      </c>
      <c r="I31" s="368">
        <v>3</v>
      </c>
      <c r="J31" s="368">
        <v>13</v>
      </c>
      <c r="K31" s="368">
        <v>3.36</v>
      </c>
      <c r="L31" s="368">
        <v>2.98</v>
      </c>
      <c r="M31" s="369"/>
    </row>
    <row r="34" spans="1:12" s="344" customFormat="1" ht="11.25">
      <c r="A34" s="370"/>
      <c r="B34" s="370"/>
      <c r="C34" s="370"/>
      <c r="D34" s="371"/>
      <c r="E34" s="371"/>
      <c r="F34" s="371"/>
      <c r="G34" s="371"/>
      <c r="H34" s="371"/>
      <c r="I34" s="371"/>
      <c r="J34" s="371"/>
      <c r="K34" s="371"/>
      <c r="L34" s="371"/>
    </row>
    <row r="35" spans="1:12" s="344" customFormat="1" ht="11.25">
      <c r="A35" s="370"/>
      <c r="B35" s="370"/>
      <c r="C35" s="370"/>
      <c r="D35" s="372"/>
      <c r="E35" s="372"/>
      <c r="F35" s="372"/>
      <c r="G35" s="372"/>
      <c r="H35" s="372"/>
      <c r="I35" s="372"/>
      <c r="J35" s="372"/>
      <c r="K35" s="372"/>
      <c r="L35" s="372"/>
    </row>
    <row r="36" spans="1:13" s="356" customFormat="1" ht="15.75" customHeight="1">
      <c r="A36" s="355"/>
      <c r="B36" s="371"/>
      <c r="C36" s="371"/>
      <c r="D36" s="373">
        <f>ROUND(K3,2)</f>
        <v>3.11</v>
      </c>
      <c r="E36" s="373">
        <f>ROUND(D3,2)</f>
        <v>3.28</v>
      </c>
      <c r="F36" s="373">
        <f>IF(OR(D36="―",E36="―"),"―",E36-D36)</f>
        <v>0.16999999999999993</v>
      </c>
      <c r="G36" s="373">
        <f>ROUND(L3,2)</f>
        <v>2.9</v>
      </c>
      <c r="H36" s="373">
        <f>ROUND(E3,2)</f>
        <v>2.89</v>
      </c>
      <c r="I36" s="373">
        <f>IF(OR(G36="―",H36="―"),"―",H36-G36)</f>
        <v>-0.009999999999999787</v>
      </c>
      <c r="J36" s="373" t="s">
        <v>294</v>
      </c>
      <c r="K36" s="373" t="s">
        <v>27</v>
      </c>
      <c r="L36" s="373" t="s">
        <v>27</v>
      </c>
      <c r="M36" s="355"/>
    </row>
    <row r="37" spans="1:13" s="356" customFormat="1" ht="15.75" customHeight="1">
      <c r="A37" s="355"/>
      <c r="B37" s="371"/>
      <c r="C37" s="371"/>
      <c r="D37" s="373">
        <f>ROUND(K19,2)</f>
        <v>3.06</v>
      </c>
      <c r="E37" s="373">
        <f>ROUND(D19,2)</f>
        <v>3.21</v>
      </c>
      <c r="F37" s="373">
        <f>IF(OR(D37="―",E37="―"),"―",E37-D37)</f>
        <v>0.1499999999999999</v>
      </c>
      <c r="G37" s="373">
        <f>ROUND(L19,2)</f>
        <v>2.82</v>
      </c>
      <c r="H37" s="373">
        <f>ROUND(E19,2)</f>
        <v>2.96</v>
      </c>
      <c r="I37" s="373">
        <f>IF(OR(G37="―",H37="―"),"―",H37-G37)</f>
        <v>0.14000000000000012</v>
      </c>
      <c r="J37" s="373" t="s">
        <v>27</v>
      </c>
      <c r="K37" s="373" t="s">
        <v>27</v>
      </c>
      <c r="L37" s="373" t="s">
        <v>27</v>
      </c>
      <c r="M37" s="355"/>
    </row>
    <row r="38" spans="1:13" s="356" customFormat="1" ht="15.75" customHeight="1">
      <c r="A38" s="355"/>
      <c r="B38" s="371"/>
      <c r="C38" s="371"/>
      <c r="D38" s="373">
        <f>ROUND(K4,2)</f>
        <v>3.17</v>
      </c>
      <c r="E38" s="373">
        <f>ROUND(D4,2)</f>
        <v>3.29</v>
      </c>
      <c r="F38" s="373">
        <f aca="true" t="shared" si="0" ref="F38:F61">IF(OR(D38="―",E38="―"),"―",E38-D38)</f>
        <v>0.1200000000000001</v>
      </c>
      <c r="G38" s="373">
        <f>ROUND(L4,2)</f>
        <v>2.91</v>
      </c>
      <c r="H38" s="373">
        <f>ROUND(E4,2)</f>
        <v>2.8</v>
      </c>
      <c r="I38" s="373">
        <f aca="true" t="shared" si="1" ref="I38:I61">IF(OR(G38="―",H38="―"),"―",H38-G38)</f>
        <v>-0.11000000000000032</v>
      </c>
      <c r="J38" s="373" t="s">
        <v>27</v>
      </c>
      <c r="K38" s="373" t="s">
        <v>27</v>
      </c>
      <c r="L38" s="373" t="s">
        <v>27</v>
      </c>
      <c r="M38" s="355"/>
    </row>
    <row r="39" spans="1:13" s="356" customFormat="1" ht="15.75" customHeight="1">
      <c r="A39" s="355"/>
      <c r="B39" s="371"/>
      <c r="C39" s="371"/>
      <c r="D39" s="373">
        <f>ROUND(K20,2)</f>
        <v>3.11</v>
      </c>
      <c r="E39" s="373">
        <f>ROUND(D20,2)</f>
        <v>3.16</v>
      </c>
      <c r="F39" s="373">
        <f t="shared" si="0"/>
        <v>0.050000000000000266</v>
      </c>
      <c r="G39" s="373">
        <f>ROUND(L20,2)</f>
        <v>2.86</v>
      </c>
      <c r="H39" s="373">
        <f>ROUND(E20,2)</f>
        <v>2.82</v>
      </c>
      <c r="I39" s="373">
        <f t="shared" si="1"/>
        <v>-0.040000000000000036</v>
      </c>
      <c r="J39" s="373" t="s">
        <v>27</v>
      </c>
      <c r="K39" s="373" t="s">
        <v>27</v>
      </c>
      <c r="L39" s="373" t="s">
        <v>27</v>
      </c>
      <c r="M39" s="355"/>
    </row>
    <row r="40" spans="1:13" s="356" customFormat="1" ht="15.75" customHeight="1">
      <c r="A40" s="355"/>
      <c r="B40" s="371"/>
      <c r="C40" s="371"/>
      <c r="D40" s="373">
        <f>ROUND(K5,2)</f>
        <v>3.14</v>
      </c>
      <c r="E40" s="373">
        <f>ROUND(D5,2)</f>
        <v>3.22</v>
      </c>
      <c r="F40" s="373">
        <f t="shared" si="0"/>
        <v>0.08000000000000007</v>
      </c>
      <c r="G40" s="373">
        <f>ROUND(L5,2)</f>
        <v>3.02</v>
      </c>
      <c r="H40" s="373">
        <f>ROUND(E5,2)</f>
        <v>2.96</v>
      </c>
      <c r="I40" s="373">
        <f t="shared" si="1"/>
        <v>-0.06000000000000005</v>
      </c>
      <c r="J40" s="373">
        <f>ROUND(M5,2)</f>
        <v>2.26</v>
      </c>
      <c r="K40" s="373">
        <f>ROUND(F5,2)</f>
        <v>2.21</v>
      </c>
      <c r="L40" s="373">
        <f aca="true" t="shared" si="2" ref="L40:L47">IF(OR(J40="―",K40="―"),"―",K40-J40)</f>
        <v>-0.04999999999999982</v>
      </c>
      <c r="M40" s="355"/>
    </row>
    <row r="41" spans="1:13" s="356" customFormat="1" ht="15.75" customHeight="1">
      <c r="A41" s="355"/>
      <c r="B41" s="371"/>
      <c r="C41" s="371"/>
      <c r="D41" s="373">
        <f>ROUND(K21,2)</f>
        <v>3.08</v>
      </c>
      <c r="E41" s="373">
        <f>ROUND(D21,2)</f>
        <v>3.22</v>
      </c>
      <c r="F41" s="373">
        <f t="shared" si="0"/>
        <v>0.14000000000000012</v>
      </c>
      <c r="G41" s="373">
        <f>ROUND(L21,2)</f>
        <v>3.08</v>
      </c>
      <c r="H41" s="373">
        <f>ROUND(E21,2)</f>
        <v>2.98</v>
      </c>
      <c r="I41" s="373">
        <f t="shared" si="1"/>
        <v>-0.10000000000000009</v>
      </c>
      <c r="J41" s="373">
        <f>ROUND(M21,2)</f>
        <v>2.5</v>
      </c>
      <c r="K41" s="373">
        <f>ROUND(F21,2)</f>
        <v>2.3</v>
      </c>
      <c r="L41" s="373">
        <f t="shared" si="2"/>
        <v>-0.20000000000000018</v>
      </c>
      <c r="M41" s="355"/>
    </row>
    <row r="42" spans="1:13" s="356" customFormat="1" ht="15.75" customHeight="1">
      <c r="A42" s="355"/>
      <c r="B42" s="371"/>
      <c r="C42" s="371"/>
      <c r="D42" s="373">
        <f>ROUND(K6,2)</f>
        <v>3.14</v>
      </c>
      <c r="E42" s="373">
        <f>ROUND(D6,2)</f>
        <v>3.24</v>
      </c>
      <c r="F42" s="373">
        <f t="shared" si="0"/>
        <v>0.10000000000000009</v>
      </c>
      <c r="G42" s="373">
        <f>ROUND(L6,2)</f>
        <v>3.01</v>
      </c>
      <c r="H42" s="373">
        <f>ROUND(E6,2)</f>
        <v>2.93</v>
      </c>
      <c r="I42" s="373">
        <f t="shared" si="1"/>
        <v>-0.07999999999999963</v>
      </c>
      <c r="J42" s="373">
        <f>ROUND(M6,2)</f>
        <v>2.29</v>
      </c>
      <c r="K42" s="373">
        <f>ROUND(F6,2)</f>
        <v>2.2</v>
      </c>
      <c r="L42" s="373">
        <f t="shared" si="2"/>
        <v>-0.08999999999999986</v>
      </c>
      <c r="M42" s="355"/>
    </row>
    <row r="43" spans="1:13" s="356" customFormat="1" ht="15.75" customHeight="1">
      <c r="A43" s="355"/>
      <c r="B43" s="371"/>
      <c r="C43" s="371"/>
      <c r="D43" s="373">
        <f>ROUND(K22,2)</f>
        <v>3.06</v>
      </c>
      <c r="E43" s="373">
        <f>ROUND(D22,2)</f>
        <v>3.21</v>
      </c>
      <c r="F43" s="373">
        <f t="shared" si="0"/>
        <v>0.1499999999999999</v>
      </c>
      <c r="G43" s="373">
        <f>ROUND(L22,2)</f>
        <v>2.89</v>
      </c>
      <c r="H43" s="373">
        <f>ROUND(E22,2)</f>
        <v>2.92</v>
      </c>
      <c r="I43" s="373">
        <f t="shared" si="1"/>
        <v>0.029999999999999805</v>
      </c>
      <c r="J43" s="373">
        <f>ROUND(M22,2)</f>
        <v>2.35</v>
      </c>
      <c r="K43" s="373">
        <f>ROUND(F22,2)</f>
        <v>2.32</v>
      </c>
      <c r="L43" s="373">
        <f t="shared" si="2"/>
        <v>-0.03000000000000025</v>
      </c>
      <c r="M43" s="355"/>
    </row>
    <row r="44" spans="1:13" s="356" customFormat="1" ht="15.75" customHeight="1">
      <c r="A44" s="355"/>
      <c r="B44" s="371"/>
      <c r="C44" s="371"/>
      <c r="D44" s="373">
        <f>ROUND(K7,2)</f>
        <v>3.14</v>
      </c>
      <c r="E44" s="373">
        <f>ROUND(D7,2)</f>
        <v>3.2</v>
      </c>
      <c r="F44" s="373">
        <f t="shared" si="0"/>
        <v>0.06000000000000005</v>
      </c>
      <c r="G44" s="373">
        <f>ROUND(L7,2)</f>
        <v>3</v>
      </c>
      <c r="H44" s="373">
        <f>ROUND(E7,2)</f>
        <v>2.91</v>
      </c>
      <c r="I44" s="373">
        <f t="shared" si="1"/>
        <v>-0.08999999999999986</v>
      </c>
      <c r="J44" s="373">
        <f>ROUND(M7,2)</f>
        <v>2.2</v>
      </c>
      <c r="K44" s="373">
        <f>ROUND(F7,2)</f>
        <v>2.18</v>
      </c>
      <c r="L44" s="373">
        <f t="shared" si="2"/>
        <v>-0.020000000000000018</v>
      </c>
      <c r="M44" s="355"/>
    </row>
    <row r="45" spans="1:13" s="356" customFormat="1" ht="15.75" customHeight="1">
      <c r="A45" s="355"/>
      <c r="B45" s="371"/>
      <c r="C45" s="371"/>
      <c r="D45" s="373">
        <f>ROUND(K23,2)</f>
        <v>3.13</v>
      </c>
      <c r="E45" s="373">
        <f>ROUND(D23,2)</f>
        <v>3.19</v>
      </c>
      <c r="F45" s="373">
        <f t="shared" si="0"/>
        <v>0.06000000000000005</v>
      </c>
      <c r="G45" s="373">
        <f>ROUND(L23,2)</f>
        <v>3.02</v>
      </c>
      <c r="H45" s="373">
        <f>ROUND(E23,2)</f>
        <v>3.02</v>
      </c>
      <c r="I45" s="373">
        <f t="shared" si="1"/>
        <v>0</v>
      </c>
      <c r="J45" s="373">
        <f>ROUND(M23,2)</f>
        <v>2.38</v>
      </c>
      <c r="K45" s="373">
        <f>ROUND(F23,2)</f>
        <v>2.26</v>
      </c>
      <c r="L45" s="373">
        <f t="shared" si="2"/>
        <v>-0.1200000000000001</v>
      </c>
      <c r="M45" s="355"/>
    </row>
    <row r="46" spans="1:13" s="356" customFormat="1" ht="15.75" customHeight="1">
      <c r="A46" s="355"/>
      <c r="B46" s="371"/>
      <c r="C46" s="371"/>
      <c r="D46" s="373">
        <f>ROUND(K8,2)</f>
        <v>3.13</v>
      </c>
      <c r="E46" s="373">
        <f>ROUND(D8,2)</f>
        <v>3.18</v>
      </c>
      <c r="F46" s="373">
        <f t="shared" si="0"/>
        <v>0.050000000000000266</v>
      </c>
      <c r="G46" s="373">
        <f>ROUND(L8,2)</f>
        <v>3.11</v>
      </c>
      <c r="H46" s="373">
        <f>ROUND(E8,2)</f>
        <v>2.96</v>
      </c>
      <c r="I46" s="373">
        <f t="shared" si="1"/>
        <v>-0.1499999999999999</v>
      </c>
      <c r="J46" s="373">
        <f>ROUND(M8,2)</f>
        <v>2.34</v>
      </c>
      <c r="K46" s="373">
        <f>ROUND(F8,2)</f>
        <v>2.24</v>
      </c>
      <c r="L46" s="373">
        <f t="shared" si="2"/>
        <v>-0.09999999999999964</v>
      </c>
      <c r="M46" s="355"/>
    </row>
    <row r="47" spans="1:13" s="356" customFormat="1" ht="15.75" customHeight="1">
      <c r="A47" s="355"/>
      <c r="B47" s="371"/>
      <c r="C47" s="371"/>
      <c r="D47" s="373">
        <f>ROUND(K24,2)</f>
        <v>3.15</v>
      </c>
      <c r="E47" s="373">
        <f>ROUND(D24,2)</f>
        <v>3.19</v>
      </c>
      <c r="F47" s="373">
        <f t="shared" si="0"/>
        <v>0.040000000000000036</v>
      </c>
      <c r="G47" s="373">
        <f>ROUND(L24,2)</f>
        <v>3.26</v>
      </c>
      <c r="H47" s="373">
        <f>ROUND(E24,2)</f>
        <v>3.21</v>
      </c>
      <c r="I47" s="373">
        <f t="shared" si="1"/>
        <v>-0.04999999999999982</v>
      </c>
      <c r="J47" s="373">
        <f>ROUND(M24,2)</f>
        <v>2.72</v>
      </c>
      <c r="K47" s="373">
        <f>ROUND(F24,2)</f>
        <v>2.66</v>
      </c>
      <c r="L47" s="373">
        <f t="shared" si="2"/>
        <v>-0.06000000000000005</v>
      </c>
      <c r="M47" s="355"/>
    </row>
    <row r="48" spans="1:13" s="356" customFormat="1" ht="15.75" customHeight="1">
      <c r="A48" s="355"/>
      <c r="B48" s="371"/>
      <c r="C48" s="371"/>
      <c r="D48" s="373">
        <f>ROUND(K9,2)</f>
        <v>3.26</v>
      </c>
      <c r="E48" s="373">
        <f>ROUND(D9,2)</f>
        <v>3.29</v>
      </c>
      <c r="F48" s="373">
        <f t="shared" si="0"/>
        <v>0.03000000000000025</v>
      </c>
      <c r="G48" s="373">
        <f>ROUND(L9,2)</f>
        <v>2.81</v>
      </c>
      <c r="H48" s="373">
        <f>ROUND(E9,2)</f>
        <v>2.6</v>
      </c>
      <c r="I48" s="373">
        <f t="shared" si="1"/>
        <v>-0.20999999999999996</v>
      </c>
      <c r="J48" s="373" t="s">
        <v>27</v>
      </c>
      <c r="K48" s="373" t="s">
        <v>27</v>
      </c>
      <c r="L48" s="373" t="s">
        <v>27</v>
      </c>
      <c r="M48" s="355"/>
    </row>
    <row r="49" spans="1:13" s="356" customFormat="1" ht="15.75" customHeight="1">
      <c r="A49" s="355"/>
      <c r="B49" s="371"/>
      <c r="C49" s="371"/>
      <c r="D49" s="373">
        <f>ROUND(K25,2)</f>
        <v>3.33</v>
      </c>
      <c r="E49" s="373">
        <f>ROUND(D25,2)</f>
        <v>3.57</v>
      </c>
      <c r="F49" s="373">
        <f t="shared" si="0"/>
        <v>0.23999999999999977</v>
      </c>
      <c r="G49" s="373">
        <f>ROUND(L25,2)</f>
        <v>2.67</v>
      </c>
      <c r="H49" s="373">
        <f>ROUND(E25,2)</f>
        <v>2.5</v>
      </c>
      <c r="I49" s="373">
        <f t="shared" si="1"/>
        <v>-0.16999999999999993</v>
      </c>
      <c r="J49" s="373" t="s">
        <v>27</v>
      </c>
      <c r="K49" s="373" t="s">
        <v>27</v>
      </c>
      <c r="L49" s="373" t="s">
        <v>27</v>
      </c>
      <c r="M49" s="355"/>
    </row>
    <row r="50" spans="1:13" s="356" customFormat="1" ht="15.75" customHeight="1">
      <c r="A50" s="355"/>
      <c r="B50" s="371"/>
      <c r="C50" s="371"/>
      <c r="D50" s="373">
        <f>ROUND(K10,2)</f>
        <v>3.23</v>
      </c>
      <c r="E50" s="373">
        <f>ROUND(D10,2)</f>
        <v>3.26</v>
      </c>
      <c r="F50" s="373">
        <f t="shared" si="0"/>
        <v>0.029999999999999805</v>
      </c>
      <c r="G50" s="373">
        <f>ROUND(L10,2)</f>
        <v>2.9</v>
      </c>
      <c r="H50" s="373">
        <f>ROUND(E10,2)</f>
        <v>2.62</v>
      </c>
      <c r="I50" s="373">
        <f t="shared" si="1"/>
        <v>-0.2799999999999998</v>
      </c>
      <c r="J50" s="373" t="s">
        <v>27</v>
      </c>
      <c r="K50" s="373" t="s">
        <v>27</v>
      </c>
      <c r="L50" s="373" t="s">
        <v>27</v>
      </c>
      <c r="M50" s="355"/>
    </row>
    <row r="51" spans="1:13" s="356" customFormat="1" ht="15.75" customHeight="1">
      <c r="A51" s="355"/>
      <c r="B51" s="371"/>
      <c r="C51" s="371"/>
      <c r="D51" s="373">
        <f>ROUND(K26,2)</f>
        <v>3.28</v>
      </c>
      <c r="E51" s="373">
        <f>ROUND(D26,2)</f>
        <v>3.53</v>
      </c>
      <c r="F51" s="373">
        <f t="shared" si="0"/>
        <v>0.25</v>
      </c>
      <c r="G51" s="373">
        <f>ROUND(L26,2)</f>
        <v>2.78</v>
      </c>
      <c r="H51" s="373">
        <f>ROUND(E26,2)</f>
        <v>2.45</v>
      </c>
      <c r="I51" s="373">
        <f t="shared" si="1"/>
        <v>-0.3299999999999996</v>
      </c>
      <c r="J51" s="373" t="s">
        <v>27</v>
      </c>
      <c r="K51" s="373" t="s">
        <v>27</v>
      </c>
      <c r="L51" s="373" t="s">
        <v>27</v>
      </c>
      <c r="M51" s="355"/>
    </row>
    <row r="52" spans="1:13" s="356" customFormat="1" ht="15.75" customHeight="1">
      <c r="A52" s="355"/>
      <c r="B52" s="371"/>
      <c r="C52" s="371"/>
      <c r="D52" s="373">
        <f>ROUND(K11,2)</f>
        <v>3.71</v>
      </c>
      <c r="E52" s="373">
        <f>ROUND(D11,2)</f>
        <v>3.68</v>
      </c>
      <c r="F52" s="373">
        <f t="shared" si="0"/>
        <v>-0.029999999999999805</v>
      </c>
      <c r="G52" s="373">
        <f>ROUND(L11,2)</f>
        <v>3.04</v>
      </c>
      <c r="H52" s="373">
        <f>ROUND(E11,2)</f>
        <v>2.97</v>
      </c>
      <c r="I52" s="373">
        <f t="shared" si="1"/>
        <v>-0.06999999999999984</v>
      </c>
      <c r="J52" s="373">
        <f>ROUND(M11,2)</f>
        <v>2.14</v>
      </c>
      <c r="K52" s="373">
        <f>ROUND(F11,2)</f>
        <v>2.12</v>
      </c>
      <c r="L52" s="373">
        <f aca="true" t="shared" si="3" ref="L52:L59">IF(OR(J52="―",K52="―"),"―",K52-J52)</f>
        <v>-0.020000000000000018</v>
      </c>
      <c r="M52" s="355"/>
    </row>
    <row r="53" spans="1:13" s="356" customFormat="1" ht="15.75" customHeight="1">
      <c r="A53" s="355"/>
      <c r="B53" s="371"/>
      <c r="C53" s="371"/>
      <c r="D53" s="373">
        <f>ROUND(K27,2)</f>
        <v>3.74</v>
      </c>
      <c r="E53" s="373">
        <f>ROUND(D27,2)</f>
        <v>3.82</v>
      </c>
      <c r="F53" s="373">
        <f t="shared" si="0"/>
        <v>0.07999999999999963</v>
      </c>
      <c r="G53" s="373">
        <f>ROUND(L27,2)</f>
        <v>3.11</v>
      </c>
      <c r="H53" s="373">
        <f>ROUND(E27,2)</f>
        <v>3.07</v>
      </c>
      <c r="I53" s="373">
        <f t="shared" si="1"/>
        <v>-0.040000000000000036</v>
      </c>
      <c r="J53" s="373">
        <f>ROUND(M27,2)</f>
        <v>2.07</v>
      </c>
      <c r="K53" s="373">
        <f>ROUND(F27,2)</f>
        <v>2.18</v>
      </c>
      <c r="L53" s="373">
        <f t="shared" si="3"/>
        <v>0.11000000000000032</v>
      </c>
      <c r="M53" s="355"/>
    </row>
    <row r="54" spans="1:13" s="356" customFormat="1" ht="15.75" customHeight="1">
      <c r="A54" s="355"/>
      <c r="B54" s="371"/>
      <c r="C54" s="371"/>
      <c r="D54" s="373">
        <f>ROUND(K12,2)</f>
        <v>3.7</v>
      </c>
      <c r="E54" s="373">
        <f>ROUND(D12,2)</f>
        <v>3.65</v>
      </c>
      <c r="F54" s="373">
        <f t="shared" si="0"/>
        <v>-0.050000000000000266</v>
      </c>
      <c r="G54" s="373">
        <f>ROUND(L12,2)</f>
        <v>3.15</v>
      </c>
      <c r="H54" s="373">
        <f>ROUND(E12,2)</f>
        <v>3.04</v>
      </c>
      <c r="I54" s="373">
        <f t="shared" si="1"/>
        <v>-0.10999999999999988</v>
      </c>
      <c r="J54" s="373">
        <f>ROUND(M12,2)</f>
        <v>2.23</v>
      </c>
      <c r="K54" s="373">
        <f>ROUND(F12,2)</f>
        <v>2.19</v>
      </c>
      <c r="L54" s="373">
        <f t="shared" si="3"/>
        <v>-0.040000000000000036</v>
      </c>
      <c r="M54" s="355"/>
    </row>
    <row r="55" spans="1:13" s="356" customFormat="1" ht="15.75" customHeight="1">
      <c r="A55" s="355"/>
      <c r="B55" s="371"/>
      <c r="C55" s="371"/>
      <c r="D55" s="373">
        <f>ROUND(K28,2)</f>
        <v>3.76</v>
      </c>
      <c r="E55" s="373">
        <f>ROUND(D28,2)</f>
        <v>3.71</v>
      </c>
      <c r="F55" s="373">
        <f t="shared" si="0"/>
        <v>-0.04999999999999982</v>
      </c>
      <c r="G55" s="373">
        <f>ROUND(L28,2)</f>
        <v>3.23</v>
      </c>
      <c r="H55" s="373">
        <f>ROUND(E28,2)</f>
        <v>2.95</v>
      </c>
      <c r="I55" s="373">
        <f t="shared" si="1"/>
        <v>-0.2799999999999998</v>
      </c>
      <c r="J55" s="373">
        <f>ROUND(M28,2)</f>
        <v>2</v>
      </c>
      <c r="K55" s="373">
        <f>ROUND(F28,2)</f>
        <v>2.2</v>
      </c>
      <c r="L55" s="373">
        <f t="shared" si="3"/>
        <v>0.20000000000000018</v>
      </c>
      <c r="M55" s="355"/>
    </row>
    <row r="56" spans="1:13" s="356" customFormat="1" ht="15.75" customHeight="1">
      <c r="A56" s="355"/>
      <c r="B56" s="371"/>
      <c r="C56" s="371"/>
      <c r="D56" s="373">
        <f>ROUND(K13,2)</f>
        <v>3.22</v>
      </c>
      <c r="E56" s="373">
        <f>ROUND(D13,2)</f>
        <v>3.18</v>
      </c>
      <c r="F56" s="373">
        <f t="shared" si="0"/>
        <v>-0.040000000000000036</v>
      </c>
      <c r="G56" s="373">
        <f>ROUND(L13,2)</f>
        <v>3.01</v>
      </c>
      <c r="H56" s="373">
        <f>ROUND(E13,2)</f>
        <v>2.94</v>
      </c>
      <c r="I56" s="373">
        <f t="shared" si="1"/>
        <v>-0.06999999999999984</v>
      </c>
      <c r="J56" s="373">
        <f>ROUND(M13,2)</f>
        <v>2.21</v>
      </c>
      <c r="K56" s="373">
        <f>ROUND(F13,2)</f>
        <v>2.19</v>
      </c>
      <c r="L56" s="373">
        <f t="shared" si="3"/>
        <v>-0.020000000000000018</v>
      </c>
      <c r="M56" s="355"/>
    </row>
    <row r="57" spans="1:13" s="356" customFormat="1" ht="15.75" customHeight="1">
      <c r="A57" s="355"/>
      <c r="B57" s="371"/>
      <c r="C57" s="371"/>
      <c r="D57" s="373">
        <f>ROUND(K29,2)</f>
        <v>3.18</v>
      </c>
      <c r="E57" s="373">
        <f>ROUND(D29,2)</f>
        <v>3.09</v>
      </c>
      <c r="F57" s="373">
        <f t="shared" si="0"/>
        <v>-0.0900000000000003</v>
      </c>
      <c r="G57" s="373">
        <f>ROUND(L29,2)</f>
        <v>2.76</v>
      </c>
      <c r="H57" s="373">
        <f>ROUND(E29,2)</f>
        <v>2.74</v>
      </c>
      <c r="I57" s="373">
        <f t="shared" si="1"/>
        <v>-0.019999999999999574</v>
      </c>
      <c r="J57" s="373">
        <f>ROUND(M29,2)</f>
        <v>2.13</v>
      </c>
      <c r="K57" s="373">
        <f>ROUND(F29,2)</f>
        <v>2.21</v>
      </c>
      <c r="L57" s="373">
        <f t="shared" si="3"/>
        <v>0.08000000000000007</v>
      </c>
      <c r="M57" s="355"/>
    </row>
    <row r="58" spans="1:13" s="356" customFormat="1" ht="15.75" customHeight="1">
      <c r="A58" s="355"/>
      <c r="B58" s="371"/>
      <c r="C58" s="371"/>
      <c r="D58" s="373">
        <f>ROUND(K14,2)</f>
        <v>3.4</v>
      </c>
      <c r="E58" s="373">
        <f>ROUND(D14,2)</f>
        <v>3.4</v>
      </c>
      <c r="F58" s="373">
        <f t="shared" si="0"/>
        <v>0</v>
      </c>
      <c r="G58" s="373">
        <f>ROUND(L14,2)</f>
        <v>3.09</v>
      </c>
      <c r="H58" s="373">
        <f>ROUND(E14,2)</f>
        <v>3.04</v>
      </c>
      <c r="I58" s="373">
        <f t="shared" si="1"/>
        <v>-0.04999999999999982</v>
      </c>
      <c r="J58" s="373">
        <f>ROUND(M14,2)</f>
        <v>2.29</v>
      </c>
      <c r="K58" s="373">
        <f>ROUND(F14,2)</f>
        <v>2.28</v>
      </c>
      <c r="L58" s="373">
        <f t="shared" si="3"/>
        <v>-0.010000000000000231</v>
      </c>
      <c r="M58" s="355"/>
    </row>
    <row r="59" spans="1:13" s="356" customFormat="1" ht="15.75" customHeight="1">
      <c r="A59" s="355"/>
      <c r="B59" s="371"/>
      <c r="C59" s="371"/>
      <c r="D59" s="373">
        <f>ROUND(K30,2)</f>
        <v>3.32</v>
      </c>
      <c r="E59" s="373">
        <f>ROUND(D30,2)</f>
        <v>3.26</v>
      </c>
      <c r="F59" s="373">
        <f t="shared" si="0"/>
        <v>-0.06000000000000005</v>
      </c>
      <c r="G59" s="373">
        <f>ROUND(L30,2)</f>
        <v>3.14</v>
      </c>
      <c r="H59" s="373">
        <f>ROUND(E30,2)</f>
        <v>2.88</v>
      </c>
      <c r="I59" s="373">
        <f t="shared" si="1"/>
        <v>-0.26000000000000023</v>
      </c>
      <c r="J59" s="373">
        <f>ROUND(M30,2)</f>
        <v>2.44</v>
      </c>
      <c r="K59" s="373">
        <f>ROUND(F30,2)</f>
        <v>2.09</v>
      </c>
      <c r="L59" s="373">
        <f t="shared" si="3"/>
        <v>-0.3500000000000001</v>
      </c>
      <c r="M59" s="355"/>
    </row>
    <row r="60" spans="1:13" s="356" customFormat="1" ht="15.75" customHeight="1">
      <c r="A60" s="355"/>
      <c r="B60" s="371"/>
      <c r="C60" s="371"/>
      <c r="D60" s="373">
        <f>ROUND(K15,2)</f>
        <v>3.39</v>
      </c>
      <c r="E60" s="373">
        <f>ROUND(D15,2)</f>
        <v>3.22</v>
      </c>
      <c r="F60" s="373">
        <f t="shared" si="0"/>
        <v>-0.16999999999999993</v>
      </c>
      <c r="G60" s="373">
        <f>ROUND(L15,2)</f>
        <v>2.96</v>
      </c>
      <c r="H60" s="373">
        <f>ROUND(E15,2)</f>
        <v>2.88</v>
      </c>
      <c r="I60" s="373">
        <f t="shared" si="1"/>
        <v>-0.08000000000000007</v>
      </c>
      <c r="J60" s="373" t="s">
        <v>294</v>
      </c>
      <c r="K60" s="373" t="s">
        <v>27</v>
      </c>
      <c r="L60" s="373" t="s">
        <v>27</v>
      </c>
      <c r="M60" s="355"/>
    </row>
    <row r="61" spans="1:13" s="356" customFormat="1" ht="15.75" customHeight="1">
      <c r="A61" s="355"/>
      <c r="B61" s="371"/>
      <c r="C61" s="371"/>
      <c r="D61" s="373">
        <f>ROUND(K31,2)</f>
        <v>3.36</v>
      </c>
      <c r="E61" s="373">
        <f>ROUND(D31,2)</f>
        <v>3.31</v>
      </c>
      <c r="F61" s="373">
        <f t="shared" si="0"/>
        <v>-0.04999999999999982</v>
      </c>
      <c r="G61" s="373">
        <f>ROUND(L31,2)</f>
        <v>2.98</v>
      </c>
      <c r="H61" s="373">
        <f>ROUND(E31,2)</f>
        <v>2.9</v>
      </c>
      <c r="I61" s="373">
        <f t="shared" si="1"/>
        <v>-0.08000000000000007</v>
      </c>
      <c r="J61" s="373" t="s">
        <v>27</v>
      </c>
      <c r="K61" s="373" t="s">
        <v>27</v>
      </c>
      <c r="L61" s="373" t="s">
        <v>27</v>
      </c>
      <c r="M61" s="355"/>
    </row>
    <row r="62" s="345" customFormat="1" ht="13.5"/>
    <row r="64" spans="1:13" s="343" customFormat="1" ht="11.25">
      <c r="A64" s="379"/>
      <c r="B64" s="379"/>
      <c r="C64" s="379"/>
      <c r="D64" s="380"/>
      <c r="E64" s="380"/>
      <c r="F64" s="380"/>
      <c r="G64" s="379"/>
      <c r="H64" s="379"/>
      <c r="I64" s="379"/>
      <c r="J64" s="380"/>
      <c r="K64" s="380"/>
      <c r="L64" s="380"/>
      <c r="M64" s="344"/>
    </row>
    <row r="65" spans="1:13" s="343" customFormat="1" ht="22.5" customHeight="1">
      <c r="A65" s="379"/>
      <c r="B65" s="374"/>
      <c r="C65" s="381"/>
      <c r="D65" s="375">
        <f>E36</f>
        <v>3.28</v>
      </c>
      <c r="E65" s="382">
        <f>H36</f>
        <v>2.89</v>
      </c>
      <c r="F65" s="382" t="str">
        <f>K36</f>
        <v>―</v>
      </c>
      <c r="G65" s="379"/>
      <c r="H65" s="374"/>
      <c r="I65" s="381"/>
      <c r="J65" s="382">
        <f>E38</f>
        <v>3.29</v>
      </c>
      <c r="K65" s="382">
        <f>H38</f>
        <v>2.8</v>
      </c>
      <c r="L65" s="382" t="str">
        <f>K38</f>
        <v>―</v>
      </c>
      <c r="M65" s="344"/>
    </row>
    <row r="66" spans="1:13" s="343" customFormat="1" ht="22.5" customHeight="1">
      <c r="A66" s="379"/>
      <c r="B66" s="374"/>
      <c r="C66" s="381"/>
      <c r="D66" s="375">
        <f>E40</f>
        <v>3.22</v>
      </c>
      <c r="E66" s="382">
        <f>H40</f>
        <v>2.96</v>
      </c>
      <c r="F66" s="382">
        <f>K40</f>
        <v>2.21</v>
      </c>
      <c r="G66" s="379"/>
      <c r="H66" s="374"/>
      <c r="I66" s="381"/>
      <c r="J66" s="382">
        <f>E42</f>
        <v>3.24</v>
      </c>
      <c r="K66" s="382">
        <f>H42</f>
        <v>2.93</v>
      </c>
      <c r="L66" s="382">
        <f>K42</f>
        <v>2.2</v>
      </c>
      <c r="M66" s="344"/>
    </row>
    <row r="67" spans="1:13" s="343" customFormat="1" ht="22.5" customHeight="1">
      <c r="A67" s="379"/>
      <c r="B67" s="374"/>
      <c r="C67" s="381"/>
      <c r="D67" s="375">
        <f>E44</f>
        <v>3.2</v>
      </c>
      <c r="E67" s="382">
        <f>H44</f>
        <v>2.91</v>
      </c>
      <c r="F67" s="382">
        <f>K44</f>
        <v>2.18</v>
      </c>
      <c r="G67" s="379"/>
      <c r="H67" s="374"/>
      <c r="I67" s="381"/>
      <c r="J67" s="382">
        <f>E46</f>
        <v>3.18</v>
      </c>
      <c r="K67" s="382">
        <f>H46</f>
        <v>2.96</v>
      </c>
      <c r="L67" s="382">
        <f>K46</f>
        <v>2.24</v>
      </c>
      <c r="M67" s="344"/>
    </row>
    <row r="68" spans="1:13" s="343" customFormat="1" ht="22.5" customHeight="1">
      <c r="A68" s="379"/>
      <c r="B68" s="374"/>
      <c r="C68" s="381"/>
      <c r="D68" s="375">
        <f>E48</f>
        <v>3.29</v>
      </c>
      <c r="E68" s="382">
        <f>H48</f>
        <v>2.6</v>
      </c>
      <c r="F68" s="382" t="str">
        <f>K48</f>
        <v>―</v>
      </c>
      <c r="G68" s="379"/>
      <c r="H68" s="374"/>
      <c r="I68" s="381"/>
      <c r="J68" s="382">
        <f>E50</f>
        <v>3.26</v>
      </c>
      <c r="K68" s="382">
        <f>H50</f>
        <v>2.62</v>
      </c>
      <c r="L68" s="382" t="str">
        <f>K50</f>
        <v>―</v>
      </c>
      <c r="M68" s="344"/>
    </row>
    <row r="69" spans="1:13" s="343" customFormat="1" ht="22.5" customHeight="1">
      <c r="A69" s="379"/>
      <c r="B69" s="374"/>
      <c r="C69" s="381"/>
      <c r="D69" s="375">
        <f>E52</f>
        <v>3.68</v>
      </c>
      <c r="E69" s="382">
        <f>H52</f>
        <v>2.97</v>
      </c>
      <c r="F69" s="382">
        <f>K52</f>
        <v>2.12</v>
      </c>
      <c r="G69" s="379"/>
      <c r="H69" s="374"/>
      <c r="I69" s="381"/>
      <c r="J69" s="382">
        <f>E54</f>
        <v>3.65</v>
      </c>
      <c r="K69" s="382">
        <f>H54</f>
        <v>3.04</v>
      </c>
      <c r="L69" s="382">
        <f>K54</f>
        <v>2.19</v>
      </c>
      <c r="M69" s="344"/>
    </row>
    <row r="70" spans="1:13" s="343" customFormat="1" ht="22.5" customHeight="1">
      <c r="A70" s="379"/>
      <c r="B70" s="374"/>
      <c r="C70" s="381"/>
      <c r="D70" s="375">
        <f>E56</f>
        <v>3.18</v>
      </c>
      <c r="E70" s="382">
        <f>H56</f>
        <v>2.94</v>
      </c>
      <c r="F70" s="382">
        <f>K56</f>
        <v>2.19</v>
      </c>
      <c r="G70" s="379"/>
      <c r="H70" s="374"/>
      <c r="I70" s="381"/>
      <c r="J70" s="382">
        <f>E58</f>
        <v>3.4</v>
      </c>
      <c r="K70" s="382">
        <f>H58</f>
        <v>3.04</v>
      </c>
      <c r="L70" s="382">
        <f>K58</f>
        <v>2.28</v>
      </c>
      <c r="M70" s="344"/>
    </row>
    <row r="71" spans="1:13" s="343" customFormat="1" ht="22.5" customHeight="1">
      <c r="A71" s="379"/>
      <c r="B71" s="374"/>
      <c r="C71" s="381"/>
      <c r="D71" s="375">
        <f>E60</f>
        <v>3.22</v>
      </c>
      <c r="E71" s="382">
        <f>H60</f>
        <v>2.88</v>
      </c>
      <c r="F71" s="382" t="str">
        <f>K60</f>
        <v>―</v>
      </c>
      <c r="G71" s="379"/>
      <c r="H71" s="379"/>
      <c r="I71" s="379"/>
      <c r="J71" s="379"/>
      <c r="K71" s="379"/>
      <c r="L71" s="379"/>
      <c r="M71" s="344"/>
    </row>
    <row r="72" spans="1:13" ht="13.5">
      <c r="A72" s="383"/>
      <c r="B72" s="383"/>
      <c r="C72" s="383"/>
      <c r="D72" s="383"/>
      <c r="E72" s="383"/>
      <c r="F72" s="383"/>
      <c r="G72" s="383"/>
      <c r="H72" s="383"/>
      <c r="I72" s="383"/>
      <c r="J72" s="383"/>
      <c r="K72" s="383"/>
      <c r="L72" s="383"/>
      <c r="M72" s="345"/>
    </row>
    <row r="73" spans="1:13" ht="13.5">
      <c r="A73" s="383"/>
      <c r="B73" s="384"/>
      <c r="C73" s="384"/>
      <c r="D73" s="385"/>
      <c r="E73" s="385"/>
      <c r="F73" s="385"/>
      <c r="G73" s="384"/>
      <c r="H73" s="384"/>
      <c r="I73" s="384"/>
      <c r="J73" s="385"/>
      <c r="K73" s="385"/>
      <c r="L73" s="385"/>
      <c r="M73" s="345"/>
    </row>
    <row r="74" spans="1:13" ht="22.5" customHeight="1">
      <c r="A74" s="383"/>
      <c r="B74" s="374"/>
      <c r="C74" s="381"/>
      <c r="D74" s="375">
        <f>D36</f>
        <v>3.11</v>
      </c>
      <c r="E74" s="375">
        <f>G36</f>
        <v>2.9</v>
      </c>
      <c r="F74" s="375" t="str">
        <f>J36</f>
        <v>―</v>
      </c>
      <c r="G74" s="384"/>
      <c r="H74" s="374"/>
      <c r="I74" s="381"/>
      <c r="J74" s="375">
        <f>D38</f>
        <v>3.17</v>
      </c>
      <c r="K74" s="375">
        <f>G38</f>
        <v>2.91</v>
      </c>
      <c r="L74" s="375" t="str">
        <f>J38</f>
        <v>―</v>
      </c>
      <c r="M74" s="345"/>
    </row>
    <row r="75" spans="1:13" ht="22.5" customHeight="1">
      <c r="A75" s="383"/>
      <c r="B75" s="374"/>
      <c r="C75" s="381"/>
      <c r="D75" s="375">
        <f>D40</f>
        <v>3.14</v>
      </c>
      <c r="E75" s="375">
        <f>G40</f>
        <v>3.02</v>
      </c>
      <c r="F75" s="375">
        <f>J40</f>
        <v>2.26</v>
      </c>
      <c r="G75" s="384"/>
      <c r="H75" s="374"/>
      <c r="I75" s="381"/>
      <c r="J75" s="375">
        <f>D42</f>
        <v>3.14</v>
      </c>
      <c r="K75" s="375">
        <f>G42</f>
        <v>3.01</v>
      </c>
      <c r="L75" s="375">
        <f>J42</f>
        <v>2.29</v>
      </c>
      <c r="M75" s="345"/>
    </row>
    <row r="76" spans="1:13" ht="22.5" customHeight="1">
      <c r="A76" s="383"/>
      <c r="B76" s="374"/>
      <c r="C76" s="381"/>
      <c r="D76" s="375">
        <f>D44</f>
        <v>3.14</v>
      </c>
      <c r="E76" s="375">
        <f>G44</f>
        <v>3</v>
      </c>
      <c r="F76" s="375">
        <f>J44</f>
        <v>2.2</v>
      </c>
      <c r="G76" s="384"/>
      <c r="H76" s="374"/>
      <c r="I76" s="381"/>
      <c r="J76" s="375">
        <f>D46</f>
        <v>3.13</v>
      </c>
      <c r="K76" s="375">
        <f>G46</f>
        <v>3.11</v>
      </c>
      <c r="L76" s="375">
        <f>J46</f>
        <v>2.34</v>
      </c>
      <c r="M76" s="345"/>
    </row>
    <row r="77" spans="1:13" ht="22.5" customHeight="1">
      <c r="A77" s="383"/>
      <c r="B77" s="374"/>
      <c r="C77" s="381"/>
      <c r="D77" s="375">
        <f>D48</f>
        <v>3.26</v>
      </c>
      <c r="E77" s="375">
        <f>G48</f>
        <v>2.81</v>
      </c>
      <c r="F77" s="375" t="str">
        <f>J48</f>
        <v>―</v>
      </c>
      <c r="G77" s="384"/>
      <c r="H77" s="374"/>
      <c r="I77" s="381"/>
      <c r="J77" s="375">
        <f>D50</f>
        <v>3.23</v>
      </c>
      <c r="K77" s="375">
        <f>G50</f>
        <v>2.9</v>
      </c>
      <c r="L77" s="375" t="str">
        <f>J50</f>
        <v>―</v>
      </c>
      <c r="M77" s="345"/>
    </row>
    <row r="78" spans="1:13" ht="22.5" customHeight="1">
      <c r="A78" s="383"/>
      <c r="B78" s="374"/>
      <c r="C78" s="381"/>
      <c r="D78" s="375">
        <f>D52</f>
        <v>3.71</v>
      </c>
      <c r="E78" s="375">
        <f>G52</f>
        <v>3.04</v>
      </c>
      <c r="F78" s="375">
        <f>J52</f>
        <v>2.14</v>
      </c>
      <c r="G78" s="384"/>
      <c r="H78" s="374"/>
      <c r="I78" s="381"/>
      <c r="J78" s="375">
        <f>D54</f>
        <v>3.7</v>
      </c>
      <c r="K78" s="375">
        <f>G54</f>
        <v>3.15</v>
      </c>
      <c r="L78" s="375">
        <f>J54</f>
        <v>2.23</v>
      </c>
      <c r="M78" s="345"/>
    </row>
    <row r="79" spans="1:13" ht="22.5" customHeight="1">
      <c r="A79" s="383"/>
      <c r="B79" s="374"/>
      <c r="C79" s="381"/>
      <c r="D79" s="375">
        <f>D56</f>
        <v>3.22</v>
      </c>
      <c r="E79" s="375">
        <f>G56</f>
        <v>3.01</v>
      </c>
      <c r="F79" s="375">
        <f>J56</f>
        <v>2.21</v>
      </c>
      <c r="G79" s="384"/>
      <c r="H79" s="374"/>
      <c r="I79" s="381"/>
      <c r="J79" s="375">
        <f>D58</f>
        <v>3.4</v>
      </c>
      <c r="K79" s="375">
        <f>G58</f>
        <v>3.09</v>
      </c>
      <c r="L79" s="375">
        <f>J58</f>
        <v>2.29</v>
      </c>
      <c r="M79" s="345"/>
    </row>
    <row r="80" spans="1:13" ht="22.5" customHeight="1">
      <c r="A80" s="383"/>
      <c r="B80" s="374"/>
      <c r="C80" s="381"/>
      <c r="D80" s="375">
        <f>D60</f>
        <v>3.39</v>
      </c>
      <c r="E80" s="375">
        <f>G60</f>
        <v>2.96</v>
      </c>
      <c r="F80" s="375" t="str">
        <f>J60</f>
        <v>―</v>
      </c>
      <c r="G80" s="384"/>
      <c r="H80" s="384"/>
      <c r="I80" s="384"/>
      <c r="J80" s="384"/>
      <c r="K80" s="384"/>
      <c r="L80" s="384"/>
      <c r="M80" s="345"/>
    </row>
    <row r="81" spans="1:13" ht="13.5">
      <c r="A81" s="383"/>
      <c r="B81" s="383"/>
      <c r="C81" s="383"/>
      <c r="D81" s="383"/>
      <c r="E81" s="383"/>
      <c r="F81" s="383"/>
      <c r="G81" s="383"/>
      <c r="H81" s="383"/>
      <c r="I81" s="383"/>
      <c r="J81" s="383"/>
      <c r="K81" s="383"/>
      <c r="L81" s="383"/>
      <c r="M81" s="345"/>
    </row>
    <row r="82" spans="1:13" ht="13.5">
      <c r="A82" s="383"/>
      <c r="B82" s="383"/>
      <c r="C82" s="383"/>
      <c r="D82" s="383"/>
      <c r="E82" s="383"/>
      <c r="F82" s="383"/>
      <c r="G82" s="383"/>
      <c r="H82" s="383"/>
      <c r="I82" s="383"/>
      <c r="J82" s="383"/>
      <c r="K82" s="383"/>
      <c r="L82" s="383"/>
      <c r="M82" s="345"/>
    </row>
    <row r="83" spans="1:13" s="343" customFormat="1" ht="11.25">
      <c r="A83" s="379"/>
      <c r="B83" s="379"/>
      <c r="C83" s="379"/>
      <c r="D83" s="380"/>
      <c r="E83" s="380"/>
      <c r="F83" s="380"/>
      <c r="G83" s="379"/>
      <c r="H83" s="379"/>
      <c r="I83" s="379"/>
      <c r="J83" s="380"/>
      <c r="K83" s="380"/>
      <c r="L83" s="380"/>
      <c r="M83" s="344"/>
    </row>
    <row r="84" spans="1:13" s="343" customFormat="1" ht="22.5" customHeight="1">
      <c r="A84" s="379"/>
      <c r="B84" s="374"/>
      <c r="C84" s="381"/>
      <c r="D84" s="375">
        <f aca="true" t="shared" si="4" ref="D84:F88">IF(D65=0,"―",D65)</f>
        <v>3.28</v>
      </c>
      <c r="E84" s="382">
        <f t="shared" si="4"/>
        <v>2.89</v>
      </c>
      <c r="F84" s="382" t="str">
        <f t="shared" si="4"/>
        <v>―</v>
      </c>
      <c r="G84" s="379"/>
      <c r="H84" s="374"/>
      <c r="I84" s="381"/>
      <c r="J84" s="382">
        <f aca="true" t="shared" si="5" ref="J84:L87">IF(J65=0,"―",J65)</f>
        <v>3.29</v>
      </c>
      <c r="K84" s="382">
        <f t="shared" si="5"/>
        <v>2.8</v>
      </c>
      <c r="L84" s="382" t="str">
        <f t="shared" si="5"/>
        <v>―</v>
      </c>
      <c r="M84" s="344"/>
    </row>
    <row r="85" spans="1:13" s="343" customFormat="1" ht="22.5" customHeight="1">
      <c r="A85" s="379"/>
      <c r="B85" s="374"/>
      <c r="C85" s="381"/>
      <c r="D85" s="375">
        <f t="shared" si="4"/>
        <v>3.22</v>
      </c>
      <c r="E85" s="382">
        <f t="shared" si="4"/>
        <v>2.96</v>
      </c>
      <c r="F85" s="382">
        <f t="shared" si="4"/>
        <v>2.21</v>
      </c>
      <c r="G85" s="379"/>
      <c r="H85" s="374"/>
      <c r="I85" s="381"/>
      <c r="J85" s="382">
        <f t="shared" si="5"/>
        <v>3.24</v>
      </c>
      <c r="K85" s="382">
        <f t="shared" si="5"/>
        <v>2.93</v>
      </c>
      <c r="L85" s="382">
        <f t="shared" si="5"/>
        <v>2.2</v>
      </c>
      <c r="M85" s="344"/>
    </row>
    <row r="86" spans="1:13" s="343" customFormat="1" ht="22.5" customHeight="1">
      <c r="A86" s="379"/>
      <c r="B86" s="374"/>
      <c r="C86" s="381"/>
      <c r="D86" s="375">
        <f t="shared" si="4"/>
        <v>3.2</v>
      </c>
      <c r="E86" s="382">
        <f t="shared" si="4"/>
        <v>2.91</v>
      </c>
      <c r="F86" s="382">
        <f t="shared" si="4"/>
        <v>2.18</v>
      </c>
      <c r="G86" s="379"/>
      <c r="H86" s="374"/>
      <c r="I86" s="381"/>
      <c r="J86" s="382">
        <f t="shared" si="5"/>
        <v>3.18</v>
      </c>
      <c r="K86" s="382">
        <f t="shared" si="5"/>
        <v>2.96</v>
      </c>
      <c r="L86" s="382">
        <f t="shared" si="5"/>
        <v>2.24</v>
      </c>
      <c r="M86" s="344"/>
    </row>
    <row r="87" spans="1:13" s="343" customFormat="1" ht="22.5" customHeight="1">
      <c r="A87" s="379"/>
      <c r="B87" s="374"/>
      <c r="C87" s="381"/>
      <c r="D87" s="375">
        <f t="shared" si="4"/>
        <v>3.29</v>
      </c>
      <c r="E87" s="382">
        <f t="shared" si="4"/>
        <v>2.6</v>
      </c>
      <c r="F87" s="382" t="str">
        <f t="shared" si="4"/>
        <v>―</v>
      </c>
      <c r="G87" s="379"/>
      <c r="H87" s="374"/>
      <c r="I87" s="381"/>
      <c r="J87" s="382">
        <f t="shared" si="5"/>
        <v>3.26</v>
      </c>
      <c r="K87" s="382">
        <f t="shared" si="5"/>
        <v>2.62</v>
      </c>
      <c r="L87" s="382" t="str">
        <f t="shared" si="5"/>
        <v>―</v>
      </c>
      <c r="M87" s="344"/>
    </row>
    <row r="88" spans="1:13" s="343" customFormat="1" ht="22.5" customHeight="1">
      <c r="A88" s="379"/>
      <c r="B88" s="374"/>
      <c r="C88" s="381"/>
      <c r="D88" s="375">
        <f t="shared" si="4"/>
        <v>3.68</v>
      </c>
      <c r="E88" s="382">
        <f t="shared" si="4"/>
        <v>2.97</v>
      </c>
      <c r="F88" s="382">
        <f t="shared" si="4"/>
        <v>2.12</v>
      </c>
      <c r="G88" s="379"/>
      <c r="H88" s="374"/>
      <c r="I88" s="381"/>
      <c r="J88" s="382">
        <f aca="true" t="shared" si="6" ref="J88:L89">IF(J69=0,"―",J69)</f>
        <v>3.65</v>
      </c>
      <c r="K88" s="382">
        <f t="shared" si="6"/>
        <v>3.04</v>
      </c>
      <c r="L88" s="382">
        <f t="shared" si="6"/>
        <v>2.19</v>
      </c>
      <c r="M88" s="344"/>
    </row>
    <row r="89" spans="1:13" s="343" customFormat="1" ht="22.5" customHeight="1">
      <c r="A89" s="379"/>
      <c r="B89" s="374"/>
      <c r="C89" s="381"/>
      <c r="D89" s="375">
        <f aca="true" t="shared" si="7" ref="D89:F90">IF(D70=0,"―",D70)</f>
        <v>3.18</v>
      </c>
      <c r="E89" s="382">
        <f t="shared" si="7"/>
        <v>2.94</v>
      </c>
      <c r="F89" s="382">
        <f t="shared" si="7"/>
        <v>2.19</v>
      </c>
      <c r="G89" s="379"/>
      <c r="H89" s="374"/>
      <c r="I89" s="381"/>
      <c r="J89" s="382">
        <f t="shared" si="6"/>
        <v>3.4</v>
      </c>
      <c r="K89" s="382">
        <f t="shared" si="6"/>
        <v>3.04</v>
      </c>
      <c r="L89" s="382">
        <f t="shared" si="6"/>
        <v>2.28</v>
      </c>
      <c r="M89" s="344"/>
    </row>
    <row r="90" spans="1:13" s="343" customFormat="1" ht="22.5" customHeight="1">
      <c r="A90" s="379"/>
      <c r="B90" s="374"/>
      <c r="C90" s="381"/>
      <c r="D90" s="375">
        <f t="shared" si="7"/>
        <v>3.22</v>
      </c>
      <c r="E90" s="382">
        <f t="shared" si="7"/>
        <v>2.88</v>
      </c>
      <c r="F90" s="382" t="str">
        <f t="shared" si="7"/>
        <v>―</v>
      </c>
      <c r="G90" s="379"/>
      <c r="H90" s="379"/>
      <c r="I90" s="379"/>
      <c r="J90" s="379"/>
      <c r="K90" s="379"/>
      <c r="L90" s="379"/>
      <c r="M90" s="344"/>
    </row>
    <row r="91" spans="1:13" ht="13.5">
      <c r="A91" s="383"/>
      <c r="B91" s="383"/>
      <c r="C91" s="383"/>
      <c r="D91" s="383"/>
      <c r="E91" s="383"/>
      <c r="F91" s="383"/>
      <c r="G91" s="383"/>
      <c r="H91" s="383"/>
      <c r="I91" s="383"/>
      <c r="J91" s="383"/>
      <c r="K91" s="383"/>
      <c r="L91" s="383"/>
      <c r="M91" s="345"/>
    </row>
    <row r="92" spans="1:13" ht="13.5">
      <c r="A92" s="383"/>
      <c r="B92" s="383"/>
      <c r="C92" s="383"/>
      <c r="D92" s="380"/>
      <c r="E92" s="380"/>
      <c r="F92" s="380"/>
      <c r="G92" s="383"/>
      <c r="H92" s="383"/>
      <c r="I92" s="383"/>
      <c r="J92" s="380"/>
      <c r="K92" s="380"/>
      <c r="L92" s="380"/>
      <c r="M92" s="345"/>
    </row>
    <row r="93" spans="1:13" ht="22.5" customHeight="1">
      <c r="A93" s="383"/>
      <c r="B93" s="374"/>
      <c r="C93" s="381"/>
      <c r="D93" s="375">
        <f aca="true" t="shared" si="8" ref="D93:F97">IF(D74=0,"―",D74)</f>
        <v>3.11</v>
      </c>
      <c r="E93" s="375">
        <f t="shared" si="8"/>
        <v>2.9</v>
      </c>
      <c r="F93" s="375" t="str">
        <f t="shared" si="8"/>
        <v>―</v>
      </c>
      <c r="G93" s="384"/>
      <c r="H93" s="374"/>
      <c r="I93" s="381"/>
      <c r="J93" s="375">
        <f aca="true" t="shared" si="9" ref="J93:L96">IF(J74=0,"―",J74)</f>
        <v>3.17</v>
      </c>
      <c r="K93" s="375">
        <f t="shared" si="9"/>
        <v>2.91</v>
      </c>
      <c r="L93" s="375" t="str">
        <f t="shared" si="9"/>
        <v>―</v>
      </c>
      <c r="M93" s="345"/>
    </row>
    <row r="94" spans="1:13" ht="22.5" customHeight="1">
      <c r="A94" s="383"/>
      <c r="B94" s="374"/>
      <c r="C94" s="381"/>
      <c r="D94" s="375">
        <f t="shared" si="8"/>
        <v>3.14</v>
      </c>
      <c r="E94" s="375">
        <f t="shared" si="8"/>
        <v>3.02</v>
      </c>
      <c r="F94" s="375">
        <f t="shared" si="8"/>
        <v>2.26</v>
      </c>
      <c r="G94" s="384"/>
      <c r="H94" s="374"/>
      <c r="I94" s="381"/>
      <c r="J94" s="375">
        <f t="shared" si="9"/>
        <v>3.14</v>
      </c>
      <c r="K94" s="375">
        <f t="shared" si="9"/>
        <v>3.01</v>
      </c>
      <c r="L94" s="375">
        <f t="shared" si="9"/>
        <v>2.29</v>
      </c>
      <c r="M94" s="345"/>
    </row>
    <row r="95" spans="1:13" ht="22.5" customHeight="1">
      <c r="A95" s="383"/>
      <c r="B95" s="374"/>
      <c r="C95" s="381"/>
      <c r="D95" s="375">
        <f t="shared" si="8"/>
        <v>3.14</v>
      </c>
      <c r="E95" s="375">
        <f t="shared" si="8"/>
        <v>3</v>
      </c>
      <c r="F95" s="375">
        <f t="shared" si="8"/>
        <v>2.2</v>
      </c>
      <c r="G95" s="384"/>
      <c r="H95" s="374"/>
      <c r="I95" s="381"/>
      <c r="J95" s="375">
        <f t="shared" si="9"/>
        <v>3.13</v>
      </c>
      <c r="K95" s="375">
        <f t="shared" si="9"/>
        <v>3.11</v>
      </c>
      <c r="L95" s="375">
        <f t="shared" si="9"/>
        <v>2.34</v>
      </c>
      <c r="M95" s="345"/>
    </row>
    <row r="96" spans="1:13" ht="22.5" customHeight="1">
      <c r="A96" s="383"/>
      <c r="B96" s="374"/>
      <c r="C96" s="381"/>
      <c r="D96" s="375">
        <f t="shared" si="8"/>
        <v>3.26</v>
      </c>
      <c r="E96" s="375">
        <f t="shared" si="8"/>
        <v>2.81</v>
      </c>
      <c r="F96" s="375" t="str">
        <f t="shared" si="8"/>
        <v>―</v>
      </c>
      <c r="G96" s="384"/>
      <c r="H96" s="374"/>
      <c r="I96" s="381"/>
      <c r="J96" s="375">
        <f t="shared" si="9"/>
        <v>3.23</v>
      </c>
      <c r="K96" s="375">
        <f t="shared" si="9"/>
        <v>2.9</v>
      </c>
      <c r="L96" s="375" t="str">
        <f t="shared" si="9"/>
        <v>―</v>
      </c>
      <c r="M96" s="345"/>
    </row>
    <row r="97" spans="1:13" ht="22.5" customHeight="1">
      <c r="A97" s="383"/>
      <c r="B97" s="374"/>
      <c r="C97" s="381"/>
      <c r="D97" s="375">
        <f t="shared" si="8"/>
        <v>3.71</v>
      </c>
      <c r="E97" s="375">
        <f t="shared" si="8"/>
        <v>3.04</v>
      </c>
      <c r="F97" s="375">
        <f t="shared" si="8"/>
        <v>2.14</v>
      </c>
      <c r="G97" s="384"/>
      <c r="H97" s="374"/>
      <c r="I97" s="381"/>
      <c r="J97" s="375">
        <f aca="true" t="shared" si="10" ref="J97:L98">IF(J78=0,"―",J78)</f>
        <v>3.7</v>
      </c>
      <c r="K97" s="375">
        <f t="shared" si="10"/>
        <v>3.15</v>
      </c>
      <c r="L97" s="375">
        <f t="shared" si="10"/>
        <v>2.23</v>
      </c>
      <c r="M97" s="345"/>
    </row>
    <row r="98" spans="1:13" ht="22.5" customHeight="1">
      <c r="A98" s="383"/>
      <c r="B98" s="374"/>
      <c r="C98" s="381"/>
      <c r="D98" s="375">
        <f aca="true" t="shared" si="11" ref="D98:F99">IF(D79=0,"―",D79)</f>
        <v>3.22</v>
      </c>
      <c r="E98" s="375">
        <f t="shared" si="11"/>
        <v>3.01</v>
      </c>
      <c r="F98" s="375">
        <f t="shared" si="11"/>
        <v>2.21</v>
      </c>
      <c r="G98" s="384"/>
      <c r="H98" s="374"/>
      <c r="I98" s="381"/>
      <c r="J98" s="375">
        <f t="shared" si="10"/>
        <v>3.4</v>
      </c>
      <c r="K98" s="375">
        <f t="shared" si="10"/>
        <v>3.09</v>
      </c>
      <c r="L98" s="375">
        <f t="shared" si="10"/>
        <v>2.29</v>
      </c>
      <c r="M98" s="345"/>
    </row>
    <row r="99" spans="1:13" ht="22.5" customHeight="1">
      <c r="A99" s="383"/>
      <c r="B99" s="374"/>
      <c r="C99" s="381"/>
      <c r="D99" s="375">
        <f t="shared" si="11"/>
        <v>3.39</v>
      </c>
      <c r="E99" s="375">
        <f t="shared" si="11"/>
        <v>2.96</v>
      </c>
      <c r="F99" s="375" t="str">
        <f t="shared" si="11"/>
        <v>―</v>
      </c>
      <c r="G99" s="384"/>
      <c r="H99" s="384"/>
      <c r="I99" s="384"/>
      <c r="J99" s="384"/>
      <c r="K99" s="384"/>
      <c r="L99" s="384"/>
      <c r="M99" s="345"/>
    </row>
    <row r="100" spans="1:13" ht="22.5" customHeight="1">
      <c r="A100" s="383"/>
      <c r="B100" s="374"/>
      <c r="C100" s="363"/>
      <c r="D100" s="375"/>
      <c r="E100" s="375"/>
      <c r="F100" s="375"/>
      <c r="G100" s="383"/>
      <c r="H100" s="383"/>
      <c r="I100" s="383"/>
      <c r="J100" s="383"/>
      <c r="K100" s="383"/>
      <c r="L100" s="383"/>
      <c r="M100" s="345"/>
    </row>
    <row r="101" spans="1:13" ht="13.5">
      <c r="A101" s="383"/>
      <c r="B101" s="383"/>
      <c r="C101" s="383"/>
      <c r="D101" s="383"/>
      <c r="E101" s="383"/>
      <c r="F101" s="383"/>
      <c r="G101" s="383"/>
      <c r="H101" s="383"/>
      <c r="I101" s="383"/>
      <c r="J101" s="383"/>
      <c r="K101" s="383"/>
      <c r="L101" s="383"/>
      <c r="M101" s="345"/>
    </row>
    <row r="102" spans="1:13" s="343" customFormat="1" ht="18.75" customHeight="1">
      <c r="A102" s="379"/>
      <c r="B102" s="379"/>
      <c r="C102" s="379"/>
      <c r="D102" s="386"/>
      <c r="E102" s="386"/>
      <c r="F102" s="386"/>
      <c r="G102" s="386"/>
      <c r="H102" s="386"/>
      <c r="I102" s="386"/>
      <c r="J102" s="386"/>
      <c r="K102" s="386"/>
      <c r="L102" s="386"/>
      <c r="M102" s="344"/>
    </row>
    <row r="103" spans="1:13" s="343" customFormat="1" ht="11.25">
      <c r="A103" s="379"/>
      <c r="B103" s="379"/>
      <c r="C103" s="379"/>
      <c r="D103" s="363"/>
      <c r="E103" s="363"/>
      <c r="F103" s="363"/>
      <c r="G103" s="363"/>
      <c r="H103" s="363"/>
      <c r="I103" s="363"/>
      <c r="J103" s="363"/>
      <c r="K103" s="363"/>
      <c r="L103" s="363"/>
      <c r="M103" s="344"/>
    </row>
    <row r="104" spans="1:13" s="354" customFormat="1" ht="15.75" customHeight="1">
      <c r="A104" s="387"/>
      <c r="B104" s="386"/>
      <c r="C104" s="386"/>
      <c r="D104" s="388">
        <f>IF(D37=0,"―",D37)</f>
        <v>3.06</v>
      </c>
      <c r="E104" s="388">
        <f>IF(E37=0,"―",E37)</f>
        <v>3.21</v>
      </c>
      <c r="F104" s="388">
        <f aca="true" t="shared" si="12" ref="F104:F109">IF(OR(D104="―",E104="―"),"―",E104-D104)</f>
        <v>0.1499999999999999</v>
      </c>
      <c r="G104" s="388">
        <f>IF(G37=0,"―",G37)</f>
        <v>2.82</v>
      </c>
      <c r="H104" s="388">
        <f>IF(H37=0,"―",H37)</f>
        <v>2.96</v>
      </c>
      <c r="I104" s="388">
        <f>IF(OR(G104="―",H104="―"),"―",H104-G104)</f>
        <v>0.14000000000000012</v>
      </c>
      <c r="J104" s="388" t="s">
        <v>27</v>
      </c>
      <c r="K104" s="388" t="s">
        <v>27</v>
      </c>
      <c r="L104" s="388" t="s">
        <v>27</v>
      </c>
      <c r="M104" s="355"/>
    </row>
    <row r="105" spans="1:13" s="354" customFormat="1" ht="15.75" customHeight="1">
      <c r="A105" s="387"/>
      <c r="B105" s="386"/>
      <c r="C105" s="386"/>
      <c r="D105" s="388">
        <f>IF(D39=0,"―",D39)</f>
        <v>3.11</v>
      </c>
      <c r="E105" s="388">
        <f>IF(E39=0,"―",E39)</f>
        <v>3.16</v>
      </c>
      <c r="F105" s="388">
        <f t="shared" si="12"/>
        <v>0.050000000000000266</v>
      </c>
      <c r="G105" s="388">
        <f>IF(G39=0,"―",G39)</f>
        <v>2.86</v>
      </c>
      <c r="H105" s="388">
        <f>IF(H39=0,"―",H39)</f>
        <v>2.82</v>
      </c>
      <c r="I105" s="388">
        <f>IF(OR(G105="―",H105="―"),"―",H105-G105)</f>
        <v>-0.040000000000000036</v>
      </c>
      <c r="J105" s="388" t="s">
        <v>27</v>
      </c>
      <c r="K105" s="388" t="s">
        <v>27</v>
      </c>
      <c r="L105" s="388" t="s">
        <v>27</v>
      </c>
      <c r="M105" s="355"/>
    </row>
    <row r="106" spans="1:13" s="354" customFormat="1" ht="15.75" customHeight="1">
      <c r="A106" s="387"/>
      <c r="B106" s="386"/>
      <c r="C106" s="386"/>
      <c r="D106" s="388">
        <f>IF(D41=0,"―",D41)</f>
        <v>3.08</v>
      </c>
      <c r="E106" s="388">
        <f>IF(E41=0,"―",E41)</f>
        <v>3.22</v>
      </c>
      <c r="F106" s="388">
        <f t="shared" si="12"/>
        <v>0.14000000000000012</v>
      </c>
      <c r="G106" s="388">
        <f>IF(G41=0,"―",G41)</f>
        <v>3.08</v>
      </c>
      <c r="H106" s="388">
        <f>IF(H41=0,"―",H41)</f>
        <v>2.98</v>
      </c>
      <c r="I106" s="388">
        <f>IF(OR(G106="―",H106="―"),"―",H106-G106)</f>
        <v>-0.10000000000000009</v>
      </c>
      <c r="J106" s="388">
        <f>IF(J41=0,"―",J41)</f>
        <v>2.5</v>
      </c>
      <c r="K106" s="388">
        <f>IF(K41=0,"―",K41)</f>
        <v>2.3</v>
      </c>
      <c r="L106" s="388">
        <f>IF(OR(J106="―",K106="―"),"―",K106-J106)</f>
        <v>-0.20000000000000018</v>
      </c>
      <c r="M106" s="355"/>
    </row>
    <row r="107" spans="1:13" s="354" customFormat="1" ht="15.75" customHeight="1">
      <c r="A107" s="387"/>
      <c r="B107" s="386"/>
      <c r="C107" s="386"/>
      <c r="D107" s="388">
        <f>IF(D43=0,"―",D43)</f>
        <v>3.06</v>
      </c>
      <c r="E107" s="388">
        <f>IF(E43=0,"―",E43)</f>
        <v>3.21</v>
      </c>
      <c r="F107" s="388">
        <f t="shared" si="12"/>
        <v>0.1499999999999999</v>
      </c>
      <c r="G107" s="388">
        <f>IF(G43=0,"―",G43)</f>
        <v>2.89</v>
      </c>
      <c r="H107" s="388">
        <f>IF(H43=0,"―",H43)</f>
        <v>2.92</v>
      </c>
      <c r="I107" s="388">
        <f>IF(OR(G107="―",H107="―"),"―",H107-G107)</f>
        <v>0.029999999999999805</v>
      </c>
      <c r="J107" s="388">
        <f>IF(J43=0,"―",J43)</f>
        <v>2.35</v>
      </c>
      <c r="K107" s="388">
        <f>IF(K43=0,"―",K43)</f>
        <v>2.32</v>
      </c>
      <c r="L107" s="388">
        <f>IF(OR(J107="―",K107="―"),"―",K107-J107)</f>
        <v>-0.03000000000000025</v>
      </c>
      <c r="M107" s="355"/>
    </row>
    <row r="108" spans="1:13" s="354" customFormat="1" ht="15.75" customHeight="1">
      <c r="A108" s="387"/>
      <c r="B108" s="386"/>
      <c r="C108" s="386"/>
      <c r="D108" s="388">
        <f>IF(D45=0,"―",D45)</f>
        <v>3.13</v>
      </c>
      <c r="E108" s="388">
        <f>IF(E45=0,"―",E45)</f>
        <v>3.19</v>
      </c>
      <c r="F108" s="388">
        <f t="shared" si="12"/>
        <v>0.06000000000000005</v>
      </c>
      <c r="G108" s="388">
        <f>IF(G45=0,"―",G45)</f>
        <v>3.02</v>
      </c>
      <c r="H108" s="388">
        <f>IF(H45=0,"―",H45)</f>
        <v>3.02</v>
      </c>
      <c r="I108" s="388">
        <f>IF(OR(G108="―",H108="―"),"―",H108-G108)</f>
        <v>0</v>
      </c>
      <c r="J108" s="388">
        <f>IF(J45=0,"―",J45)</f>
        <v>2.38</v>
      </c>
      <c r="K108" s="388">
        <f>IF(K45=0,"―",K45)</f>
        <v>2.26</v>
      </c>
      <c r="L108" s="388">
        <f>IF(OR(J108="―",K108="―"),"―",K108-J108)</f>
        <v>-0.1200000000000001</v>
      </c>
      <c r="M108" s="355"/>
    </row>
    <row r="109" spans="1:13" s="354" customFormat="1" ht="15.75" customHeight="1">
      <c r="A109" s="387"/>
      <c r="B109" s="386"/>
      <c r="C109" s="386"/>
      <c r="D109" s="388">
        <f>IF(D47=0,"―",D47)</f>
        <v>3.15</v>
      </c>
      <c r="E109" s="388">
        <f>IF(E47=0,"―",E47)</f>
        <v>3.19</v>
      </c>
      <c r="F109" s="388">
        <f t="shared" si="12"/>
        <v>0.040000000000000036</v>
      </c>
      <c r="G109" s="388">
        <f>IF(G47=0,"―",G47)</f>
        <v>3.26</v>
      </c>
      <c r="H109" s="388">
        <f>IF(H47=0,"―",H47)</f>
        <v>3.21</v>
      </c>
      <c r="I109" s="388">
        <f aca="true" t="shared" si="13" ref="I109:I116">IF(OR(G109="―",H109="―"),"―",H109-G109)</f>
        <v>-0.04999999999999982</v>
      </c>
      <c r="J109" s="388">
        <f>IF(J47=0,"―",J47)</f>
        <v>2.72</v>
      </c>
      <c r="K109" s="388">
        <f>IF(K47=0,"―",K47)</f>
        <v>2.66</v>
      </c>
      <c r="L109" s="388">
        <f>IF(OR(J109="―",K109="―"),"―",K109-J109)</f>
        <v>-0.06000000000000005</v>
      </c>
      <c r="M109" s="355"/>
    </row>
    <row r="110" spans="1:13" s="354" customFormat="1" ht="15.75" customHeight="1">
      <c r="A110" s="387"/>
      <c r="B110" s="386"/>
      <c r="C110" s="386"/>
      <c r="D110" s="388">
        <f>IF(D49=0,"―",D49)</f>
        <v>3.33</v>
      </c>
      <c r="E110" s="388">
        <f>IF(E49=0,"―",E49)</f>
        <v>3.57</v>
      </c>
      <c r="F110" s="388">
        <f aca="true" t="shared" si="14" ref="F110:F116">IF(OR(D110="―",E110="―"),"―",E110-D110)</f>
        <v>0.23999999999999977</v>
      </c>
      <c r="G110" s="388">
        <f>IF(G49=0,"―",G49)</f>
        <v>2.67</v>
      </c>
      <c r="H110" s="388">
        <f>IF(H49=0,"―",H49)</f>
        <v>2.5</v>
      </c>
      <c r="I110" s="388">
        <f t="shared" si="13"/>
        <v>-0.16999999999999993</v>
      </c>
      <c r="J110" s="388" t="s">
        <v>27</v>
      </c>
      <c r="K110" s="388" t="s">
        <v>27</v>
      </c>
      <c r="L110" s="388" t="s">
        <v>27</v>
      </c>
      <c r="M110" s="355"/>
    </row>
    <row r="111" spans="1:13" s="354" customFormat="1" ht="15.75" customHeight="1">
      <c r="A111" s="387"/>
      <c r="B111" s="386"/>
      <c r="C111" s="386"/>
      <c r="D111" s="388">
        <f>IF(D51=0,"―",D51)</f>
        <v>3.28</v>
      </c>
      <c r="E111" s="388">
        <f>IF(E51=0,"―",E51)</f>
        <v>3.53</v>
      </c>
      <c r="F111" s="388">
        <f t="shared" si="14"/>
        <v>0.25</v>
      </c>
      <c r="G111" s="388">
        <f>IF(G51=0,"―",G51)</f>
        <v>2.78</v>
      </c>
      <c r="H111" s="388">
        <f>IF(H51=0,"―",H51)</f>
        <v>2.45</v>
      </c>
      <c r="I111" s="388">
        <f t="shared" si="13"/>
        <v>-0.3299999999999996</v>
      </c>
      <c r="J111" s="388" t="s">
        <v>27</v>
      </c>
      <c r="K111" s="388" t="s">
        <v>27</v>
      </c>
      <c r="L111" s="388" t="s">
        <v>27</v>
      </c>
      <c r="M111" s="355"/>
    </row>
    <row r="112" spans="1:13" s="354" customFormat="1" ht="15.75" customHeight="1">
      <c r="A112" s="387"/>
      <c r="B112" s="386"/>
      <c r="C112" s="386"/>
      <c r="D112" s="388">
        <f>IF(D53=0,"―",D53)</f>
        <v>3.74</v>
      </c>
      <c r="E112" s="388">
        <f>IF(E53=0,"―",E53)</f>
        <v>3.82</v>
      </c>
      <c r="F112" s="388">
        <f t="shared" si="14"/>
        <v>0.07999999999999963</v>
      </c>
      <c r="G112" s="388">
        <f>IF(G53=0,"―",G53)</f>
        <v>3.11</v>
      </c>
      <c r="H112" s="388">
        <f>IF(H53=0,"―",H53)</f>
        <v>3.07</v>
      </c>
      <c r="I112" s="388">
        <f t="shared" si="13"/>
        <v>-0.040000000000000036</v>
      </c>
      <c r="J112" s="388">
        <f>IF(J53=0,"―",J53)</f>
        <v>2.07</v>
      </c>
      <c r="K112" s="388">
        <f>IF(K53=0,"―",K53)</f>
        <v>2.18</v>
      </c>
      <c r="L112" s="388">
        <f>IF(OR(J112="―",K112="―"),"―",K112-J112)</f>
        <v>0.11000000000000032</v>
      </c>
      <c r="M112" s="355"/>
    </row>
    <row r="113" spans="1:13" s="354" customFormat="1" ht="15.75" customHeight="1">
      <c r="A113" s="387"/>
      <c r="B113" s="386"/>
      <c r="C113" s="386"/>
      <c r="D113" s="388">
        <f>IF(D55=0,"―",D55)</f>
        <v>3.76</v>
      </c>
      <c r="E113" s="388">
        <f>IF(E55=0,"―",E55)</f>
        <v>3.71</v>
      </c>
      <c r="F113" s="388">
        <f t="shared" si="14"/>
        <v>-0.04999999999999982</v>
      </c>
      <c r="G113" s="388">
        <f>IF(G55=0,"―",G55)</f>
        <v>3.23</v>
      </c>
      <c r="H113" s="388">
        <f>IF(H55=0,"―",H55)</f>
        <v>2.95</v>
      </c>
      <c r="I113" s="388">
        <f t="shared" si="13"/>
        <v>-0.2799999999999998</v>
      </c>
      <c r="J113" s="388">
        <f>IF(J55=0,"―",J55)</f>
        <v>2</v>
      </c>
      <c r="K113" s="388">
        <f>IF(K55=0,"―",K55)</f>
        <v>2.2</v>
      </c>
      <c r="L113" s="388">
        <f>IF(OR(J113="―",K113="―"),"―",K113-J113)</f>
        <v>0.20000000000000018</v>
      </c>
      <c r="M113" s="355"/>
    </row>
    <row r="114" spans="1:13" s="354" customFormat="1" ht="15.75" customHeight="1">
      <c r="A114" s="387"/>
      <c r="B114" s="386"/>
      <c r="C114" s="386"/>
      <c r="D114" s="388">
        <f>IF(D57=0,"―",D57)</f>
        <v>3.18</v>
      </c>
      <c r="E114" s="388">
        <f>IF(E57=0,"―",E57)</f>
        <v>3.09</v>
      </c>
      <c r="F114" s="388">
        <f t="shared" si="14"/>
        <v>-0.0900000000000003</v>
      </c>
      <c r="G114" s="388">
        <f>IF(G57=0,"―",G57)</f>
        <v>2.76</v>
      </c>
      <c r="H114" s="388">
        <f>IF(H57=0,"―",H57)</f>
        <v>2.74</v>
      </c>
      <c r="I114" s="388">
        <f t="shared" si="13"/>
        <v>-0.019999999999999574</v>
      </c>
      <c r="J114" s="388">
        <f>IF(J57=0,"―",J57)</f>
        <v>2.13</v>
      </c>
      <c r="K114" s="388">
        <f>IF(K57=0,"―",K57)</f>
        <v>2.21</v>
      </c>
      <c r="L114" s="388">
        <f>IF(OR(J114="―",K114="―"),"―",K114-J114)</f>
        <v>0.08000000000000007</v>
      </c>
      <c r="M114" s="355"/>
    </row>
    <row r="115" spans="1:13" s="354" customFormat="1" ht="15.75" customHeight="1">
      <c r="A115" s="387"/>
      <c r="B115" s="386"/>
      <c r="C115" s="386"/>
      <c r="D115" s="388">
        <f>IF(D59=0,"―",D59)</f>
        <v>3.32</v>
      </c>
      <c r="E115" s="388">
        <f>IF(E59=0,"―",E59)</f>
        <v>3.26</v>
      </c>
      <c r="F115" s="388">
        <f t="shared" si="14"/>
        <v>-0.06000000000000005</v>
      </c>
      <c r="G115" s="388">
        <f>IF(G59=0,"―",G59)</f>
        <v>3.14</v>
      </c>
      <c r="H115" s="388">
        <f>IF(H59=0,"―",H59)</f>
        <v>2.88</v>
      </c>
      <c r="I115" s="388">
        <f t="shared" si="13"/>
        <v>-0.26000000000000023</v>
      </c>
      <c r="J115" s="388">
        <f>IF(J59=0,"―",J59)</f>
        <v>2.44</v>
      </c>
      <c r="K115" s="388">
        <f>IF(K59=0,"―",K59)</f>
        <v>2.09</v>
      </c>
      <c r="L115" s="388">
        <f>IF(OR(J115="―",K115="―"),"―",K115-J115)</f>
        <v>-0.3500000000000001</v>
      </c>
      <c r="M115" s="355"/>
    </row>
    <row r="116" spans="1:13" s="354" customFormat="1" ht="15.75" customHeight="1">
      <c r="A116" s="387"/>
      <c r="B116" s="386"/>
      <c r="C116" s="386"/>
      <c r="D116" s="388">
        <f>IF(D61=0,"―",D61)</f>
        <v>3.36</v>
      </c>
      <c r="E116" s="388">
        <f>IF(E61=0,"―",E61)</f>
        <v>3.31</v>
      </c>
      <c r="F116" s="388">
        <f t="shared" si="14"/>
        <v>-0.04999999999999982</v>
      </c>
      <c r="G116" s="388">
        <f>IF(G61=0,"―",G61)</f>
        <v>2.98</v>
      </c>
      <c r="H116" s="388">
        <f>IF(H61=0,"―",H61)</f>
        <v>2.9</v>
      </c>
      <c r="I116" s="388">
        <f t="shared" si="13"/>
        <v>-0.08000000000000007</v>
      </c>
      <c r="J116" s="388" t="s">
        <v>27</v>
      </c>
      <c r="K116" s="388" t="s">
        <v>27</v>
      </c>
      <c r="L116" s="388" t="s">
        <v>27</v>
      </c>
      <c r="M116" s="355"/>
    </row>
    <row r="117" spans="1:13" ht="13.5">
      <c r="A117" s="345"/>
      <c r="B117" s="345"/>
      <c r="C117" s="345"/>
      <c r="D117" s="345"/>
      <c r="E117" s="345"/>
      <c r="F117" s="345"/>
      <c r="G117" s="345"/>
      <c r="H117" s="345"/>
      <c r="I117" s="345"/>
      <c r="J117" s="345"/>
      <c r="K117" s="345"/>
      <c r="L117" s="345"/>
      <c r="M117" s="345"/>
    </row>
    <row r="118" spans="1:13" ht="13.5">
      <c r="A118" s="345"/>
      <c r="B118" s="345"/>
      <c r="C118" s="345"/>
      <c r="D118" s="345"/>
      <c r="E118" s="345"/>
      <c r="F118" s="345"/>
      <c r="G118" s="345"/>
      <c r="H118" s="345"/>
      <c r="I118" s="345"/>
      <c r="J118" s="345"/>
      <c r="K118" s="345"/>
      <c r="L118" s="345"/>
      <c r="M118" s="345"/>
    </row>
    <row r="119" spans="1:13" ht="13.5">
      <c r="A119" s="345"/>
      <c r="B119" s="345"/>
      <c r="C119" s="345"/>
      <c r="D119" s="345"/>
      <c r="E119" s="345"/>
      <c r="F119" s="345"/>
      <c r="G119" s="345"/>
      <c r="H119" s="345"/>
      <c r="I119" s="345"/>
      <c r="J119" s="345"/>
      <c r="K119" s="345"/>
      <c r="L119" s="345"/>
      <c r="M119" s="345"/>
    </row>
    <row r="120" spans="1:13" ht="13.5">
      <c r="A120" s="345"/>
      <c r="B120" s="345"/>
      <c r="C120" s="345"/>
      <c r="D120" s="345"/>
      <c r="E120" s="345"/>
      <c r="F120" s="345"/>
      <c r="G120" s="345"/>
      <c r="H120" s="345"/>
      <c r="I120" s="345"/>
      <c r="J120" s="345"/>
      <c r="K120" s="345"/>
      <c r="L120" s="345"/>
      <c r="M120" s="345"/>
    </row>
    <row r="121" spans="1:13" ht="13.5">
      <c r="A121" s="345"/>
      <c r="B121" s="345"/>
      <c r="C121" s="345"/>
      <c r="D121" s="345"/>
      <c r="E121" s="345"/>
      <c r="F121" s="345"/>
      <c r="G121" s="345"/>
      <c r="H121" s="345"/>
      <c r="I121" s="345"/>
      <c r="J121" s="345"/>
      <c r="K121" s="345"/>
      <c r="L121" s="345"/>
      <c r="M121" s="345"/>
    </row>
    <row r="122" spans="1:13" ht="13.5">
      <c r="A122" s="345"/>
      <c r="B122" s="345"/>
      <c r="C122" s="345"/>
      <c r="D122" s="345"/>
      <c r="E122" s="345"/>
      <c r="F122" s="345"/>
      <c r="G122" s="345"/>
      <c r="H122" s="345"/>
      <c r="I122" s="345"/>
      <c r="J122" s="345"/>
      <c r="K122" s="345"/>
      <c r="L122" s="345"/>
      <c r="M122" s="345"/>
    </row>
    <row r="123" spans="1:13" ht="13.5">
      <c r="A123" s="345"/>
      <c r="B123" s="345"/>
      <c r="C123" s="345"/>
      <c r="D123" s="345"/>
      <c r="E123" s="345"/>
      <c r="F123" s="345"/>
      <c r="G123" s="345"/>
      <c r="H123" s="345"/>
      <c r="I123" s="345"/>
      <c r="J123" s="345"/>
      <c r="K123" s="345"/>
      <c r="L123" s="345"/>
      <c r="M123" s="345"/>
    </row>
    <row r="124" spans="1:13" ht="13.5">
      <c r="A124" s="345"/>
      <c r="B124" s="345"/>
      <c r="C124" s="345"/>
      <c r="D124" s="345"/>
      <c r="E124" s="345"/>
      <c r="F124" s="345"/>
      <c r="G124" s="345"/>
      <c r="H124" s="345"/>
      <c r="I124" s="345"/>
      <c r="J124" s="345"/>
      <c r="K124" s="345"/>
      <c r="L124" s="345"/>
      <c r="M124" s="345"/>
    </row>
    <row r="125" spans="1:13" ht="13.5">
      <c r="A125" s="345"/>
      <c r="B125" s="345"/>
      <c r="C125" s="345"/>
      <c r="D125" s="345"/>
      <c r="E125" s="345"/>
      <c r="F125" s="345"/>
      <c r="G125" s="345"/>
      <c r="H125" s="345"/>
      <c r="I125" s="345"/>
      <c r="J125" s="345"/>
      <c r="K125" s="345"/>
      <c r="L125" s="345"/>
      <c r="M125" s="345"/>
    </row>
    <row r="126" spans="1:13" ht="13.5">
      <c r="A126" s="345"/>
      <c r="B126" s="345"/>
      <c r="C126" s="345"/>
      <c r="D126" s="345"/>
      <c r="E126" s="345"/>
      <c r="F126" s="345"/>
      <c r="G126" s="345"/>
      <c r="H126" s="345"/>
      <c r="I126" s="345"/>
      <c r="J126" s="345"/>
      <c r="K126" s="345"/>
      <c r="L126" s="345"/>
      <c r="M126" s="345"/>
    </row>
    <row r="127" spans="1:13" ht="13.5">
      <c r="A127" s="345"/>
      <c r="B127" s="345"/>
      <c r="C127" s="345"/>
      <c r="D127" s="345"/>
      <c r="E127" s="345"/>
      <c r="F127" s="345"/>
      <c r="G127" s="345"/>
      <c r="H127" s="345"/>
      <c r="I127" s="345"/>
      <c r="J127" s="345"/>
      <c r="K127" s="345"/>
      <c r="L127" s="345"/>
      <c r="M127" s="345"/>
    </row>
    <row r="128" spans="1:13" ht="13.5">
      <c r="A128" s="345"/>
      <c r="B128" s="345"/>
      <c r="C128" s="345"/>
      <c r="D128" s="345"/>
      <c r="E128" s="345"/>
      <c r="F128" s="345"/>
      <c r="G128" s="345"/>
      <c r="H128" s="345"/>
      <c r="I128" s="345"/>
      <c r="J128" s="345"/>
      <c r="K128" s="345"/>
      <c r="L128" s="345"/>
      <c r="M128" s="345"/>
    </row>
    <row r="129" spans="1:13" ht="13.5">
      <c r="A129" s="345"/>
      <c r="B129" s="345"/>
      <c r="C129" s="345"/>
      <c r="D129" s="345"/>
      <c r="E129" s="345"/>
      <c r="F129" s="345"/>
      <c r="G129" s="345"/>
      <c r="H129" s="345"/>
      <c r="I129" s="345"/>
      <c r="J129" s="345"/>
      <c r="K129" s="345"/>
      <c r="L129" s="345"/>
      <c r="M129" s="345"/>
    </row>
    <row r="130" spans="1:13" ht="13.5">
      <c r="A130" s="345"/>
      <c r="B130" s="345"/>
      <c r="C130" s="345"/>
      <c r="D130" s="345"/>
      <c r="E130" s="345"/>
      <c r="F130" s="345"/>
      <c r="G130" s="345"/>
      <c r="H130" s="345"/>
      <c r="I130" s="345"/>
      <c r="J130" s="345"/>
      <c r="K130" s="345"/>
      <c r="L130" s="345"/>
      <c r="M130" s="345"/>
    </row>
    <row r="131" spans="1:13" ht="13.5">
      <c r="A131" s="345"/>
      <c r="B131" s="345"/>
      <c r="C131" s="345"/>
      <c r="D131" s="345"/>
      <c r="E131" s="345"/>
      <c r="F131" s="345"/>
      <c r="G131" s="345"/>
      <c r="H131" s="345"/>
      <c r="I131" s="345"/>
      <c r="J131" s="345"/>
      <c r="K131" s="345"/>
      <c r="L131" s="345"/>
      <c r="M131" s="345"/>
    </row>
    <row r="132" spans="1:13" ht="13.5">
      <c r="A132" s="345"/>
      <c r="B132" s="345"/>
      <c r="C132" s="345"/>
      <c r="D132" s="345"/>
      <c r="E132" s="345"/>
      <c r="F132" s="345"/>
      <c r="G132" s="345"/>
      <c r="H132" s="345"/>
      <c r="I132" s="345"/>
      <c r="J132" s="345"/>
      <c r="K132" s="345"/>
      <c r="L132" s="345"/>
      <c r="M132" s="345"/>
    </row>
    <row r="133" spans="1:13" ht="13.5">
      <c r="A133" s="345"/>
      <c r="B133" s="345"/>
      <c r="C133" s="345"/>
      <c r="D133" s="345"/>
      <c r="E133" s="345"/>
      <c r="F133" s="345"/>
      <c r="G133" s="345"/>
      <c r="H133" s="345"/>
      <c r="I133" s="345"/>
      <c r="J133" s="345"/>
      <c r="K133" s="345"/>
      <c r="L133" s="345"/>
      <c r="M133" s="345"/>
    </row>
    <row r="134" spans="1:13" ht="13.5">
      <c r="A134" s="345"/>
      <c r="B134" s="345"/>
      <c r="C134" s="345"/>
      <c r="D134" s="345"/>
      <c r="E134" s="345"/>
      <c r="F134" s="345"/>
      <c r="G134" s="345"/>
      <c r="H134" s="345"/>
      <c r="I134" s="345"/>
      <c r="J134" s="345"/>
      <c r="K134" s="345"/>
      <c r="L134" s="345"/>
      <c r="M134" s="345"/>
    </row>
    <row r="135" spans="1:13" ht="13.5">
      <c r="A135" s="345"/>
      <c r="B135" s="345"/>
      <c r="C135" s="345"/>
      <c r="D135" s="345"/>
      <c r="E135" s="345"/>
      <c r="F135" s="345"/>
      <c r="G135" s="345"/>
      <c r="H135" s="345"/>
      <c r="I135" s="345"/>
      <c r="J135" s="345"/>
      <c r="K135" s="345"/>
      <c r="L135" s="345"/>
      <c r="M135" s="345"/>
    </row>
    <row r="136" spans="1:13" ht="13.5">
      <c r="A136" s="345"/>
      <c r="B136" s="345"/>
      <c r="C136" s="345"/>
      <c r="D136" s="345"/>
      <c r="E136" s="345"/>
      <c r="F136" s="345"/>
      <c r="G136" s="345"/>
      <c r="H136" s="345"/>
      <c r="I136" s="345"/>
      <c r="J136" s="345"/>
      <c r="K136" s="345"/>
      <c r="L136" s="345"/>
      <c r="M136" s="345"/>
    </row>
    <row r="137" spans="1:13" ht="13.5">
      <c r="A137" s="345"/>
      <c r="B137" s="345"/>
      <c r="C137" s="345"/>
      <c r="D137" s="345"/>
      <c r="E137" s="345"/>
      <c r="F137" s="345"/>
      <c r="G137" s="345"/>
      <c r="H137" s="345"/>
      <c r="I137" s="345"/>
      <c r="J137" s="345"/>
      <c r="K137" s="345"/>
      <c r="L137" s="345"/>
      <c r="M137" s="345"/>
    </row>
    <row r="138" spans="1:13" ht="13.5">
      <c r="A138" s="345"/>
      <c r="B138" s="345"/>
      <c r="C138" s="345"/>
      <c r="D138" s="345"/>
      <c r="E138" s="345"/>
      <c r="F138" s="345"/>
      <c r="G138" s="345"/>
      <c r="H138" s="345"/>
      <c r="I138" s="345"/>
      <c r="J138" s="345"/>
      <c r="K138" s="345"/>
      <c r="L138" s="345"/>
      <c r="M138" s="345"/>
    </row>
    <row r="139" spans="1:13" ht="13.5">
      <c r="A139" s="345"/>
      <c r="B139" s="345"/>
      <c r="C139" s="345"/>
      <c r="D139" s="345"/>
      <c r="E139" s="345"/>
      <c r="F139" s="345"/>
      <c r="G139" s="345"/>
      <c r="H139" s="345"/>
      <c r="I139" s="345"/>
      <c r="J139" s="345"/>
      <c r="K139" s="345"/>
      <c r="L139" s="345"/>
      <c r="M139" s="345"/>
    </row>
    <row r="140" spans="1:13" ht="13.5">
      <c r="A140" s="345"/>
      <c r="B140" s="345"/>
      <c r="C140" s="345"/>
      <c r="D140" s="345"/>
      <c r="E140" s="345"/>
      <c r="F140" s="345"/>
      <c r="G140" s="345"/>
      <c r="H140" s="345"/>
      <c r="I140" s="345"/>
      <c r="J140" s="345"/>
      <c r="K140" s="345"/>
      <c r="L140" s="345"/>
      <c r="M140" s="345"/>
    </row>
    <row r="141" spans="1:13" ht="13.5">
      <c r="A141" s="345"/>
      <c r="B141" s="345"/>
      <c r="C141" s="345"/>
      <c r="D141" s="345"/>
      <c r="E141" s="345"/>
      <c r="F141" s="345"/>
      <c r="G141" s="345"/>
      <c r="H141" s="345"/>
      <c r="I141" s="345"/>
      <c r="J141" s="345"/>
      <c r="K141" s="345"/>
      <c r="L141" s="345"/>
      <c r="M141" s="345"/>
    </row>
    <row r="142" spans="1:13" ht="13.5">
      <c r="A142" s="345"/>
      <c r="B142" s="345"/>
      <c r="C142" s="345"/>
      <c r="D142" s="345"/>
      <c r="E142" s="345"/>
      <c r="F142" s="345"/>
      <c r="G142" s="345"/>
      <c r="H142" s="345"/>
      <c r="I142" s="345"/>
      <c r="J142" s="345"/>
      <c r="K142" s="345"/>
      <c r="L142" s="345"/>
      <c r="M142" s="345"/>
    </row>
    <row r="143" spans="1:13" ht="13.5">
      <c r="A143" s="345"/>
      <c r="B143" s="345"/>
      <c r="C143" s="345"/>
      <c r="D143" s="345"/>
      <c r="E143" s="345"/>
      <c r="F143" s="345"/>
      <c r="G143" s="345"/>
      <c r="H143" s="345"/>
      <c r="I143" s="345"/>
      <c r="J143" s="345"/>
      <c r="K143" s="345"/>
      <c r="L143" s="345"/>
      <c r="M143" s="345"/>
    </row>
    <row r="144" spans="1:13" ht="13.5">
      <c r="A144" s="345"/>
      <c r="B144" s="345"/>
      <c r="C144" s="345"/>
      <c r="D144" s="345"/>
      <c r="E144" s="345"/>
      <c r="F144" s="345"/>
      <c r="G144" s="345"/>
      <c r="H144" s="345"/>
      <c r="I144" s="345"/>
      <c r="J144" s="345"/>
      <c r="K144" s="345"/>
      <c r="L144" s="345"/>
      <c r="M144" s="345"/>
    </row>
    <row r="145" spans="1:13" ht="13.5">
      <c r="A145" s="345"/>
      <c r="B145" s="345"/>
      <c r="C145" s="345"/>
      <c r="D145" s="345"/>
      <c r="E145" s="345"/>
      <c r="F145" s="345"/>
      <c r="G145" s="345"/>
      <c r="H145" s="345"/>
      <c r="I145" s="345"/>
      <c r="J145" s="345"/>
      <c r="K145" s="345"/>
      <c r="L145" s="345"/>
      <c r="M145" s="345"/>
    </row>
    <row r="146" spans="1:13" ht="13.5">
      <c r="A146" s="345"/>
      <c r="B146" s="345"/>
      <c r="C146" s="345"/>
      <c r="D146" s="345"/>
      <c r="E146" s="345"/>
      <c r="F146" s="345"/>
      <c r="G146" s="345"/>
      <c r="H146" s="345"/>
      <c r="I146" s="345"/>
      <c r="J146" s="345"/>
      <c r="K146" s="345"/>
      <c r="L146" s="345"/>
      <c r="M146" s="345"/>
    </row>
    <row r="147" spans="1:13" ht="13.5">
      <c r="A147" s="345"/>
      <c r="B147" s="345"/>
      <c r="C147" s="345"/>
      <c r="D147" s="345"/>
      <c r="E147" s="345"/>
      <c r="F147" s="345"/>
      <c r="G147" s="345"/>
      <c r="H147" s="345"/>
      <c r="I147" s="345"/>
      <c r="J147" s="345"/>
      <c r="K147" s="345"/>
      <c r="L147" s="345"/>
      <c r="M147" s="345"/>
    </row>
    <row r="148" spans="1:13" ht="13.5">
      <c r="A148" s="345"/>
      <c r="B148" s="345"/>
      <c r="C148" s="345"/>
      <c r="D148" s="345"/>
      <c r="E148" s="345"/>
      <c r="F148" s="345"/>
      <c r="G148" s="345"/>
      <c r="H148" s="345"/>
      <c r="I148" s="345"/>
      <c r="J148" s="345"/>
      <c r="K148" s="345"/>
      <c r="L148" s="345"/>
      <c r="M148" s="345"/>
    </row>
    <row r="149" spans="1:13" ht="13.5">
      <c r="A149" s="345"/>
      <c r="B149" s="345"/>
      <c r="C149" s="345"/>
      <c r="D149" s="345"/>
      <c r="E149" s="345"/>
      <c r="F149" s="345"/>
      <c r="G149" s="345"/>
      <c r="H149" s="345"/>
      <c r="I149" s="345"/>
      <c r="J149" s="345"/>
      <c r="K149" s="345"/>
      <c r="L149" s="345"/>
      <c r="M149" s="345"/>
    </row>
    <row r="150" spans="1:13" ht="13.5">
      <c r="A150" s="345"/>
      <c r="B150" s="345"/>
      <c r="C150" s="345"/>
      <c r="D150" s="345"/>
      <c r="E150" s="345"/>
      <c r="F150" s="345"/>
      <c r="G150" s="345"/>
      <c r="H150" s="345"/>
      <c r="I150" s="345"/>
      <c r="J150" s="345"/>
      <c r="K150" s="345"/>
      <c r="L150" s="345"/>
      <c r="M150" s="345"/>
    </row>
    <row r="151" spans="1:13" ht="13.5">
      <c r="A151" s="345"/>
      <c r="B151" s="345"/>
      <c r="C151" s="345"/>
      <c r="D151" s="345"/>
      <c r="E151" s="345"/>
      <c r="F151" s="345"/>
      <c r="G151" s="345"/>
      <c r="H151" s="345"/>
      <c r="I151" s="345"/>
      <c r="J151" s="345"/>
      <c r="K151" s="345"/>
      <c r="L151" s="345"/>
      <c r="M151" s="345"/>
    </row>
    <row r="152" spans="1:13" ht="13.5">
      <c r="A152" s="345"/>
      <c r="B152" s="345"/>
      <c r="C152" s="345"/>
      <c r="D152" s="345"/>
      <c r="E152" s="345"/>
      <c r="F152" s="345"/>
      <c r="G152" s="345"/>
      <c r="H152" s="345"/>
      <c r="I152" s="345"/>
      <c r="J152" s="345"/>
      <c r="K152" s="345"/>
      <c r="L152" s="345"/>
      <c r="M152" s="345"/>
    </row>
    <row r="153" spans="1:13" ht="13.5">
      <c r="A153" s="345"/>
      <c r="B153" s="345"/>
      <c r="C153" s="345"/>
      <c r="D153" s="345"/>
      <c r="E153" s="345"/>
      <c r="F153" s="345"/>
      <c r="G153" s="345"/>
      <c r="H153" s="345"/>
      <c r="I153" s="345"/>
      <c r="J153" s="345"/>
      <c r="K153" s="345"/>
      <c r="L153" s="345"/>
      <c r="M153" s="345"/>
    </row>
    <row r="154" spans="1:13" ht="13.5">
      <c r="A154" s="345"/>
      <c r="B154" s="345"/>
      <c r="C154" s="345"/>
      <c r="D154" s="345"/>
      <c r="E154" s="345"/>
      <c r="F154" s="345"/>
      <c r="G154" s="345"/>
      <c r="H154" s="345"/>
      <c r="I154" s="345"/>
      <c r="J154" s="345"/>
      <c r="K154" s="345"/>
      <c r="L154" s="345"/>
      <c r="M154" s="345"/>
    </row>
    <row r="155" spans="1:13" ht="13.5">
      <c r="A155" s="345"/>
      <c r="B155" s="345"/>
      <c r="C155" s="345"/>
      <c r="D155" s="345"/>
      <c r="E155" s="345"/>
      <c r="F155" s="345"/>
      <c r="G155" s="345"/>
      <c r="H155" s="345"/>
      <c r="I155" s="345"/>
      <c r="J155" s="345"/>
      <c r="K155" s="345"/>
      <c r="L155" s="345"/>
      <c r="M155" s="345"/>
    </row>
    <row r="156" spans="1:13" ht="13.5">
      <c r="A156" s="345"/>
      <c r="B156" s="345"/>
      <c r="C156" s="345"/>
      <c r="D156" s="345"/>
      <c r="E156" s="345"/>
      <c r="F156" s="345"/>
      <c r="G156" s="345"/>
      <c r="H156" s="345"/>
      <c r="I156" s="345"/>
      <c r="J156" s="345"/>
      <c r="K156" s="345"/>
      <c r="L156" s="345"/>
      <c r="M156" s="345"/>
    </row>
    <row r="157" spans="1:13" ht="13.5">
      <c r="A157" s="345"/>
      <c r="B157" s="345"/>
      <c r="C157" s="345"/>
      <c r="D157" s="345"/>
      <c r="E157" s="345"/>
      <c r="F157" s="345"/>
      <c r="G157" s="345"/>
      <c r="H157" s="345"/>
      <c r="I157" s="345"/>
      <c r="J157" s="345"/>
      <c r="K157" s="345"/>
      <c r="L157" s="345"/>
      <c r="M157" s="345"/>
    </row>
    <row r="158" spans="1:13" ht="13.5">
      <c r="A158" s="345"/>
      <c r="B158" s="345"/>
      <c r="C158" s="345"/>
      <c r="D158" s="345"/>
      <c r="E158" s="345"/>
      <c r="F158" s="345"/>
      <c r="G158" s="345"/>
      <c r="H158" s="345"/>
      <c r="I158" s="345"/>
      <c r="J158" s="345"/>
      <c r="K158" s="345"/>
      <c r="L158" s="345"/>
      <c r="M158" s="345"/>
    </row>
    <row r="159" spans="1:13" ht="13.5">
      <c r="A159" s="345"/>
      <c r="B159" s="345"/>
      <c r="C159" s="345"/>
      <c r="D159" s="345"/>
      <c r="E159" s="345"/>
      <c r="F159" s="345"/>
      <c r="G159" s="345"/>
      <c r="H159" s="345"/>
      <c r="I159" s="345"/>
      <c r="J159" s="345"/>
      <c r="K159" s="345"/>
      <c r="L159" s="345"/>
      <c r="M159" s="345"/>
    </row>
    <row r="160" spans="1:13" ht="13.5">
      <c r="A160" s="345"/>
      <c r="B160" s="345"/>
      <c r="C160" s="345"/>
      <c r="D160" s="345"/>
      <c r="E160" s="345"/>
      <c r="F160" s="345"/>
      <c r="G160" s="345"/>
      <c r="H160" s="345"/>
      <c r="I160" s="345"/>
      <c r="J160" s="345"/>
      <c r="K160" s="345"/>
      <c r="L160" s="345"/>
      <c r="M160" s="345"/>
    </row>
    <row r="161" spans="1:13" ht="13.5">
      <c r="A161" s="345"/>
      <c r="B161" s="345"/>
      <c r="C161" s="345"/>
      <c r="D161" s="345"/>
      <c r="E161" s="345"/>
      <c r="F161" s="345"/>
      <c r="G161" s="345"/>
      <c r="H161" s="345"/>
      <c r="I161" s="345"/>
      <c r="J161" s="345"/>
      <c r="K161" s="345"/>
      <c r="L161" s="345"/>
      <c r="M161" s="345"/>
    </row>
    <row r="162" spans="1:13" ht="13.5">
      <c r="A162" s="345"/>
      <c r="B162" s="345"/>
      <c r="C162" s="345"/>
      <c r="D162" s="345"/>
      <c r="E162" s="345"/>
      <c r="F162" s="345"/>
      <c r="G162" s="345"/>
      <c r="H162" s="345"/>
      <c r="I162" s="345"/>
      <c r="J162" s="345"/>
      <c r="K162" s="345"/>
      <c r="L162" s="345"/>
      <c r="M162" s="345"/>
    </row>
    <row r="163" spans="1:13" ht="13.5">
      <c r="A163" s="345"/>
      <c r="B163" s="345"/>
      <c r="C163" s="345"/>
      <c r="D163" s="345"/>
      <c r="E163" s="345"/>
      <c r="F163" s="345"/>
      <c r="G163" s="345"/>
      <c r="H163" s="345"/>
      <c r="I163" s="345"/>
      <c r="J163" s="345"/>
      <c r="K163" s="345"/>
      <c r="L163" s="345"/>
      <c r="M163" s="345"/>
    </row>
    <row r="164" spans="1:13" ht="13.5">
      <c r="A164" s="345"/>
      <c r="B164" s="345"/>
      <c r="C164" s="345"/>
      <c r="D164" s="345"/>
      <c r="E164" s="345"/>
      <c r="F164" s="345"/>
      <c r="G164" s="345"/>
      <c r="H164" s="345"/>
      <c r="I164" s="345"/>
      <c r="J164" s="345"/>
      <c r="K164" s="345"/>
      <c r="L164" s="345"/>
      <c r="M164" s="345"/>
    </row>
    <row r="165" spans="1:13" ht="13.5">
      <c r="A165" s="345"/>
      <c r="B165" s="345"/>
      <c r="C165" s="345"/>
      <c r="D165" s="345"/>
      <c r="E165" s="345"/>
      <c r="F165" s="345"/>
      <c r="G165" s="345"/>
      <c r="H165" s="345"/>
      <c r="I165" s="345"/>
      <c r="J165" s="345"/>
      <c r="K165" s="345"/>
      <c r="L165" s="345"/>
      <c r="M165" s="345"/>
    </row>
    <row r="166" spans="1:13" ht="13.5">
      <c r="A166" s="345"/>
      <c r="B166" s="345"/>
      <c r="C166" s="345"/>
      <c r="D166" s="345"/>
      <c r="E166" s="345"/>
      <c r="F166" s="345"/>
      <c r="G166" s="345"/>
      <c r="H166" s="345"/>
      <c r="I166" s="345"/>
      <c r="J166" s="345"/>
      <c r="K166" s="345"/>
      <c r="L166" s="345"/>
      <c r="M166" s="345"/>
    </row>
    <row r="167" spans="1:13" ht="13.5">
      <c r="A167" s="345"/>
      <c r="B167" s="345"/>
      <c r="C167" s="345"/>
      <c r="D167" s="345"/>
      <c r="E167" s="345"/>
      <c r="F167" s="345"/>
      <c r="G167" s="345"/>
      <c r="H167" s="345"/>
      <c r="I167" s="345"/>
      <c r="J167" s="345"/>
      <c r="K167" s="345"/>
      <c r="L167" s="345"/>
      <c r="M167" s="345"/>
    </row>
    <row r="168" spans="1:13" ht="13.5">
      <c r="A168" s="345"/>
      <c r="B168" s="345"/>
      <c r="C168" s="345"/>
      <c r="D168" s="345"/>
      <c r="E168" s="345"/>
      <c r="F168" s="345"/>
      <c r="G168" s="345"/>
      <c r="H168" s="345"/>
      <c r="I168" s="345"/>
      <c r="J168" s="345"/>
      <c r="K168" s="345"/>
      <c r="L168" s="345"/>
      <c r="M168" s="345"/>
    </row>
    <row r="169" spans="1:13" ht="13.5">
      <c r="A169" s="345"/>
      <c r="B169" s="345"/>
      <c r="C169" s="345"/>
      <c r="D169" s="345"/>
      <c r="E169" s="345"/>
      <c r="F169" s="345"/>
      <c r="G169" s="345"/>
      <c r="H169" s="345"/>
      <c r="I169" s="345"/>
      <c r="J169" s="345"/>
      <c r="K169" s="345"/>
      <c r="L169" s="345"/>
      <c r="M169" s="345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なし</cp:lastModifiedBy>
  <cp:lastPrinted>2018-04-18T11:04:55Z</cp:lastPrinted>
  <dcterms:created xsi:type="dcterms:W3CDTF">2001-02-13T08:26:27Z</dcterms:created>
  <dcterms:modified xsi:type="dcterms:W3CDTF">2018-04-20T04:18:17Z</dcterms:modified>
  <cp:category/>
  <cp:version/>
  <cp:contentType/>
  <cp:contentStatus/>
</cp:coreProperties>
</file>