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20" windowHeight="7245" activeTab="0"/>
  </bookViews>
  <sheets>
    <sheet name="H28生産緑地地区" sheetId="1" r:id="rId1"/>
    <sheet name="H27生産緑地地区" sheetId="2" state="hidden" r:id="rId2"/>
  </sheets>
  <externalReferences>
    <externalReference r:id="rId5"/>
    <externalReference r:id="rId6"/>
    <externalReference r:id="rId7"/>
  </externalReferences>
  <definedNames>
    <definedName name="_xlnm._FilterDatabase" localSheetId="1" hidden="1">'H27生産緑地地区'!$E$1:$E$303</definedName>
    <definedName name="00TS1001">#REF!</definedName>
    <definedName name="00TS1004">#REF!</definedName>
    <definedName name="D_変更様式">#REF!</definedName>
    <definedName name="E_復命500以上横">#REF!</definedName>
    <definedName name="E_復命500未満横">#REF!</definedName>
    <definedName name="H_工事台帳">#REF!</definedName>
    <definedName name="Old">#REF!</definedName>
    <definedName name="_xlnm.Print_Area" localSheetId="0">'H28生産緑地地区'!$D$1:$I$302</definedName>
    <definedName name="Print_Area2">#REF!</definedName>
    <definedName name="_xlnm.Print_Titles" localSheetId="0">'H28生産緑地地区'!$1:$5</definedName>
  </definedNames>
  <calcPr fullCalcOnLoad="1"/>
</workbook>
</file>

<file path=xl/sharedStrings.xml><?xml version="1.0" encoding="utf-8"?>
<sst xmlns="http://schemas.openxmlformats.org/spreadsheetml/2006/main" count="1778" uniqueCount="680">
  <si>
    <t/>
  </si>
  <si>
    <t>ha</t>
  </si>
  <si>
    <t>都市名</t>
  </si>
  <si>
    <t>都市数</t>
  </si>
  <si>
    <t>都市計画　　　　　　　　　　区域名</t>
  </si>
  <si>
    <t>決定面積</t>
  </si>
  <si>
    <t>地区数</t>
  </si>
  <si>
    <t>摘要</t>
  </si>
  <si>
    <t>都 市 別 内 訳 表</t>
  </si>
  <si>
    <t>全国計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</si>
  <si>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</si>
  <si>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</si>
  <si>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</si>
  <si>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</si>
  <si>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</si>
  <si>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</si>
  <si>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</si>
  <si>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</si>
  <si>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</si>
  <si>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</si>
  <si>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（22）生産緑地地区</t>
  </si>
  <si>
    <t>茨城県</t>
  </si>
  <si>
    <t>計</t>
  </si>
  <si>
    <t>竜ケ崎・牛久</t>
  </si>
  <si>
    <t>龍ヶ崎市</t>
  </si>
  <si>
    <t>牛久市</t>
  </si>
  <si>
    <t>水海道</t>
  </si>
  <si>
    <t>常総市</t>
  </si>
  <si>
    <t>日立</t>
  </si>
  <si>
    <t>常陸太田市</t>
  </si>
  <si>
    <t>取手</t>
  </si>
  <si>
    <t>取手市</t>
  </si>
  <si>
    <t>守谷市</t>
  </si>
  <si>
    <t>岩井・境</t>
  </si>
  <si>
    <t>坂東市</t>
  </si>
  <si>
    <t>五霞町</t>
  </si>
  <si>
    <t>つくばみらい</t>
  </si>
  <si>
    <t>つくばみらい市</t>
  </si>
  <si>
    <t>埼玉県</t>
  </si>
  <si>
    <t>さいたま</t>
  </si>
  <si>
    <t>さいたま市</t>
  </si>
  <si>
    <t>川越</t>
  </si>
  <si>
    <t>川越市</t>
  </si>
  <si>
    <t>日高市</t>
  </si>
  <si>
    <t>熊谷</t>
  </si>
  <si>
    <t>熊谷市</t>
  </si>
  <si>
    <t>川口</t>
  </si>
  <si>
    <t>川口市</t>
  </si>
  <si>
    <t>行田</t>
  </si>
  <si>
    <t>行田市</t>
  </si>
  <si>
    <t>所沢</t>
  </si>
  <si>
    <t>所沢市</t>
  </si>
  <si>
    <t>飯能</t>
  </si>
  <si>
    <t>飯能市</t>
  </si>
  <si>
    <t>加須</t>
  </si>
  <si>
    <t>加須市</t>
  </si>
  <si>
    <t>東松山</t>
  </si>
  <si>
    <t>東松山市</t>
  </si>
  <si>
    <t>春日部</t>
  </si>
  <si>
    <t>春日部市</t>
  </si>
  <si>
    <t>狭山</t>
  </si>
  <si>
    <t>狭山市</t>
  </si>
  <si>
    <t>羽生</t>
  </si>
  <si>
    <t>羽生市</t>
  </si>
  <si>
    <t>鴻巣</t>
  </si>
  <si>
    <t>鴻巣市</t>
  </si>
  <si>
    <t>上尾</t>
  </si>
  <si>
    <t>上尾市</t>
  </si>
  <si>
    <t>草加</t>
  </si>
  <si>
    <t>草加市</t>
  </si>
  <si>
    <t>八潮市</t>
  </si>
  <si>
    <t>三郷市</t>
  </si>
  <si>
    <t>越谷</t>
  </si>
  <si>
    <t>越谷市</t>
  </si>
  <si>
    <t>吉川市</t>
  </si>
  <si>
    <t>蕨</t>
  </si>
  <si>
    <t>蕨市</t>
  </si>
  <si>
    <t>戸田</t>
  </si>
  <si>
    <t>戸田市</t>
  </si>
  <si>
    <t>入間</t>
  </si>
  <si>
    <t>入間市</t>
  </si>
  <si>
    <t>朝霞</t>
  </si>
  <si>
    <t>朝霞市</t>
  </si>
  <si>
    <t>志木</t>
  </si>
  <si>
    <t>志木市</t>
  </si>
  <si>
    <t>和光</t>
  </si>
  <si>
    <t>和光市</t>
  </si>
  <si>
    <t>新座</t>
  </si>
  <si>
    <t>新座市</t>
  </si>
  <si>
    <t>桶川</t>
  </si>
  <si>
    <t>桶川市</t>
  </si>
  <si>
    <t>久喜</t>
  </si>
  <si>
    <t>久喜市</t>
  </si>
  <si>
    <t>北本</t>
  </si>
  <si>
    <t>北本市</t>
  </si>
  <si>
    <t>旧法みなし8.2ha地区数10</t>
  </si>
  <si>
    <t>富士見</t>
  </si>
  <si>
    <t>富士見市</t>
  </si>
  <si>
    <t>ふじみ野市</t>
  </si>
  <si>
    <t>蓮田</t>
  </si>
  <si>
    <t>蓮田市</t>
  </si>
  <si>
    <t>白岡市</t>
  </si>
  <si>
    <t>本来ここにはデータを入れない</t>
  </si>
  <si>
    <t>坂戸</t>
  </si>
  <si>
    <t>坂戸市</t>
  </si>
  <si>
    <t>鶴ヶ島市</t>
  </si>
  <si>
    <t>幸手</t>
  </si>
  <si>
    <t>幸手市</t>
  </si>
  <si>
    <t>千葉県</t>
  </si>
  <si>
    <t>千葉</t>
  </si>
  <si>
    <t>千葉市</t>
  </si>
  <si>
    <t>市川</t>
  </si>
  <si>
    <t>市川市</t>
  </si>
  <si>
    <t>船橋</t>
  </si>
  <si>
    <t>船橋市</t>
  </si>
  <si>
    <t>旧法みなし 7.17ha地区数1</t>
  </si>
  <si>
    <t>木更津</t>
  </si>
  <si>
    <t>木更津市</t>
  </si>
  <si>
    <t>松戸</t>
  </si>
  <si>
    <t>松戸市</t>
  </si>
  <si>
    <t>野田</t>
  </si>
  <si>
    <t>野田市</t>
  </si>
  <si>
    <t>成田</t>
  </si>
  <si>
    <t>成田市</t>
  </si>
  <si>
    <t>富里市</t>
  </si>
  <si>
    <t>佐倉</t>
  </si>
  <si>
    <t>佐倉市</t>
  </si>
  <si>
    <t>習志野</t>
  </si>
  <si>
    <t>習志野市</t>
  </si>
  <si>
    <t>柏</t>
  </si>
  <si>
    <t>柏市</t>
  </si>
  <si>
    <t>市原</t>
  </si>
  <si>
    <t>市原市</t>
  </si>
  <si>
    <t>流山</t>
  </si>
  <si>
    <t>流山市</t>
  </si>
  <si>
    <t>八千代</t>
  </si>
  <si>
    <t>八千代市</t>
  </si>
  <si>
    <t>我孫子</t>
  </si>
  <si>
    <t>我孫子市</t>
  </si>
  <si>
    <t>鎌ケ谷</t>
  </si>
  <si>
    <t>鎌ケ谷市</t>
  </si>
  <si>
    <t>君津</t>
  </si>
  <si>
    <t>君津市</t>
  </si>
  <si>
    <t>富津</t>
  </si>
  <si>
    <t>富津市</t>
  </si>
  <si>
    <t>四街道</t>
  </si>
  <si>
    <t>四街道市</t>
  </si>
  <si>
    <t>印西</t>
  </si>
  <si>
    <t>白井市</t>
  </si>
  <si>
    <t>旧法みなし21.3ｈａ、7地区</t>
  </si>
  <si>
    <t>東京都</t>
  </si>
  <si>
    <t>東京</t>
  </si>
  <si>
    <t>目黒区</t>
  </si>
  <si>
    <t>大田区</t>
  </si>
  <si>
    <t>世田谷区</t>
  </si>
  <si>
    <t>旧法生産緑地：22件,4.5ha</t>
  </si>
  <si>
    <t>中野区</t>
  </si>
  <si>
    <t>杉並区</t>
  </si>
  <si>
    <t>旧法みなし　9件　3.93ha</t>
  </si>
  <si>
    <t>北区</t>
  </si>
  <si>
    <t>板橋区</t>
  </si>
  <si>
    <t>練馬区</t>
  </si>
  <si>
    <t>旧法みなし　0.7ha地区数5</t>
  </si>
  <si>
    <t>足立区</t>
  </si>
  <si>
    <t>葛飾区</t>
  </si>
  <si>
    <t>江戸川区</t>
  </si>
  <si>
    <t>八王子</t>
  </si>
  <si>
    <t>八王子市</t>
  </si>
  <si>
    <t>立川</t>
  </si>
  <si>
    <t>立川市</t>
  </si>
  <si>
    <t>東大和市</t>
  </si>
  <si>
    <t>旧法みなし12.3ha地区数36</t>
  </si>
  <si>
    <t>武蔵村山市</t>
  </si>
  <si>
    <t>１件、0.6ha</t>
  </si>
  <si>
    <t>武蔵野</t>
  </si>
  <si>
    <t>武蔵野市</t>
  </si>
  <si>
    <t>地区数5,面積2.8ha</t>
  </si>
  <si>
    <t>三鷹</t>
  </si>
  <si>
    <t>三鷹市</t>
  </si>
  <si>
    <t>青梅</t>
  </si>
  <si>
    <t>青梅市</t>
  </si>
  <si>
    <t>旧法みなし13.2ha　地区数42</t>
  </si>
  <si>
    <t>府中</t>
  </si>
  <si>
    <t>府中市</t>
  </si>
  <si>
    <t>昭島</t>
  </si>
  <si>
    <t>昭島市</t>
  </si>
  <si>
    <t>調布</t>
  </si>
  <si>
    <t>調布市</t>
  </si>
  <si>
    <t>旧法みなし2.4ha地区数8</t>
  </si>
  <si>
    <t>狛江市</t>
  </si>
  <si>
    <t>12地区、3.2ha</t>
  </si>
  <si>
    <t>町田</t>
  </si>
  <si>
    <t>町田市</t>
  </si>
  <si>
    <t>44件：11.972ha</t>
  </si>
  <si>
    <t>小金井</t>
  </si>
  <si>
    <t>小金井市</t>
  </si>
  <si>
    <t>2地区、0.44ha</t>
  </si>
  <si>
    <t>小平</t>
  </si>
  <si>
    <t>小平市</t>
  </si>
  <si>
    <t>日野</t>
  </si>
  <si>
    <t>日野市</t>
  </si>
  <si>
    <t>東村山</t>
  </si>
  <si>
    <t>東村山市</t>
  </si>
  <si>
    <t>みなし13件
10.55ha</t>
  </si>
  <si>
    <t>清瀬市</t>
  </si>
  <si>
    <t>27年度入力数値誤り有
面積179.7ha　数267</t>
  </si>
  <si>
    <t>東久留米市</t>
  </si>
  <si>
    <t>82件　：　64.5ha</t>
  </si>
  <si>
    <t>国分寺</t>
  </si>
  <si>
    <t>国分寺市</t>
  </si>
  <si>
    <t>17件：13.1ha</t>
  </si>
  <si>
    <t>国立</t>
  </si>
  <si>
    <t>国立市</t>
  </si>
  <si>
    <t>旧法みなし8.93ha  地区数20</t>
  </si>
  <si>
    <t>福生</t>
  </si>
  <si>
    <t>福生市</t>
  </si>
  <si>
    <t>羽村市</t>
  </si>
  <si>
    <t>多摩</t>
  </si>
  <si>
    <t>多摩市</t>
  </si>
  <si>
    <t>稲城市</t>
  </si>
  <si>
    <t>秋多</t>
  </si>
  <si>
    <t>あきる野市</t>
  </si>
  <si>
    <t>西東京</t>
  </si>
  <si>
    <t>西東京市</t>
  </si>
  <si>
    <t>旧法みなし20.5ha地区数42</t>
  </si>
  <si>
    <t>神奈川県</t>
  </si>
  <si>
    <t>横浜</t>
  </si>
  <si>
    <t>横浜市</t>
  </si>
  <si>
    <t>川崎</t>
  </si>
  <si>
    <t>川崎市</t>
  </si>
  <si>
    <t>相模原</t>
  </si>
  <si>
    <t>相模原市</t>
  </si>
  <si>
    <t>横須賀</t>
  </si>
  <si>
    <t>横須賀市</t>
  </si>
  <si>
    <t>平塚</t>
  </si>
  <si>
    <t>平塚市</t>
  </si>
  <si>
    <t>鎌倉</t>
  </si>
  <si>
    <t>鎌倉市</t>
  </si>
  <si>
    <t>藤沢</t>
  </si>
  <si>
    <t>藤沢市</t>
  </si>
  <si>
    <t>小田原</t>
  </si>
  <si>
    <t>小田原市</t>
  </si>
  <si>
    <t>茅ヶ崎</t>
  </si>
  <si>
    <t>茅ヶ崎市</t>
  </si>
  <si>
    <t>逗子</t>
  </si>
  <si>
    <t>逗子市</t>
  </si>
  <si>
    <t>三浦</t>
  </si>
  <si>
    <t>三浦市</t>
  </si>
  <si>
    <t>秦野</t>
  </si>
  <si>
    <t>秦野市</t>
  </si>
  <si>
    <t>厚木</t>
  </si>
  <si>
    <t>厚木市</t>
  </si>
  <si>
    <t>大和</t>
  </si>
  <si>
    <t>大和市</t>
  </si>
  <si>
    <t>伊勢原</t>
  </si>
  <si>
    <t>伊勢原市</t>
  </si>
  <si>
    <t>海老名</t>
  </si>
  <si>
    <t>海老名市</t>
  </si>
  <si>
    <t>座間</t>
  </si>
  <si>
    <t>座間市</t>
  </si>
  <si>
    <t>南足柄</t>
  </si>
  <si>
    <t>南足柄市</t>
  </si>
  <si>
    <t>綾瀬</t>
  </si>
  <si>
    <t>綾瀬市</t>
  </si>
  <si>
    <t>長野県</t>
  </si>
  <si>
    <t>長野</t>
  </si>
  <si>
    <t>長野市</t>
  </si>
  <si>
    <t>石川県</t>
  </si>
  <si>
    <t>金沢</t>
  </si>
  <si>
    <t>金沢市</t>
  </si>
  <si>
    <t>静岡県</t>
  </si>
  <si>
    <t>静岡</t>
  </si>
  <si>
    <t>静岡市</t>
  </si>
  <si>
    <t>浜松</t>
  </si>
  <si>
    <t>浜松市</t>
  </si>
  <si>
    <t>愛知県</t>
  </si>
  <si>
    <t>名古屋</t>
  </si>
  <si>
    <t>名古屋市</t>
  </si>
  <si>
    <t>瀬戸市</t>
  </si>
  <si>
    <t>津島市</t>
  </si>
  <si>
    <t>尾張旭市</t>
  </si>
  <si>
    <t>豊明市</t>
  </si>
  <si>
    <t>日進市</t>
  </si>
  <si>
    <t>愛西市</t>
  </si>
  <si>
    <t>清須市</t>
  </si>
  <si>
    <t>北名古屋市</t>
  </si>
  <si>
    <t>弥富市</t>
  </si>
  <si>
    <t>あま市</t>
  </si>
  <si>
    <t>長久手市</t>
  </si>
  <si>
    <t>西三河</t>
  </si>
  <si>
    <t>岡崎市</t>
  </si>
  <si>
    <t>碧南市</t>
  </si>
  <si>
    <t>刈谷市</t>
  </si>
  <si>
    <t>安城市</t>
  </si>
  <si>
    <t>西尾市</t>
  </si>
  <si>
    <t>知立市</t>
  </si>
  <si>
    <t>高浜市</t>
  </si>
  <si>
    <t>尾張</t>
  </si>
  <si>
    <t>一宮市</t>
  </si>
  <si>
    <t>春日井市</t>
  </si>
  <si>
    <t>犬山市</t>
  </si>
  <si>
    <t>江南市</t>
  </si>
  <si>
    <t>小牧市</t>
  </si>
  <si>
    <t>稲沢市</t>
  </si>
  <si>
    <t>岩倉市</t>
  </si>
  <si>
    <t>大口町</t>
  </si>
  <si>
    <t>知多</t>
  </si>
  <si>
    <t>半田市</t>
  </si>
  <si>
    <t>常滑市</t>
  </si>
  <si>
    <t>東海市</t>
  </si>
  <si>
    <t>大府市</t>
  </si>
  <si>
    <t>知多市</t>
  </si>
  <si>
    <t>豊田</t>
  </si>
  <si>
    <t>豊田市</t>
  </si>
  <si>
    <t>みよし市</t>
  </si>
  <si>
    <t>三重県</t>
  </si>
  <si>
    <t>四日市</t>
  </si>
  <si>
    <t>四日市市</t>
  </si>
  <si>
    <t>桑名</t>
  </si>
  <si>
    <t>桑名市</t>
  </si>
  <si>
    <t>京都府</t>
  </si>
  <si>
    <t>京都</t>
  </si>
  <si>
    <t>京都市</t>
  </si>
  <si>
    <t>向日市</t>
  </si>
  <si>
    <t>長岡京市</t>
  </si>
  <si>
    <t>大山崎町</t>
  </si>
  <si>
    <t>宇治</t>
  </si>
  <si>
    <t>宇治市</t>
  </si>
  <si>
    <t>城陽市</t>
  </si>
  <si>
    <t>南丹</t>
  </si>
  <si>
    <t>亀岡市</t>
  </si>
  <si>
    <t>南丹市</t>
  </si>
  <si>
    <t>綴喜</t>
  </si>
  <si>
    <t>八幡市</t>
  </si>
  <si>
    <t>京田辺市</t>
  </si>
  <si>
    <t>相楽</t>
  </si>
  <si>
    <t>木津川市</t>
  </si>
  <si>
    <t>大阪府</t>
  </si>
  <si>
    <t>大阪</t>
  </si>
  <si>
    <t>大阪市</t>
  </si>
  <si>
    <t>南部大阪</t>
  </si>
  <si>
    <t>堺市</t>
  </si>
  <si>
    <t>岸和田市</t>
  </si>
  <si>
    <t>泉大津市</t>
  </si>
  <si>
    <t>貝塚市</t>
  </si>
  <si>
    <t>泉佐野市</t>
  </si>
  <si>
    <t>富田林市</t>
  </si>
  <si>
    <t>河内長野市</t>
  </si>
  <si>
    <t>松原市</t>
  </si>
  <si>
    <t>和泉市</t>
  </si>
  <si>
    <t>羽曳野市</t>
  </si>
  <si>
    <t>高石市</t>
  </si>
  <si>
    <t>藤井寺市</t>
  </si>
  <si>
    <t>泉南市</t>
  </si>
  <si>
    <t>大阪狭山市</t>
  </si>
  <si>
    <t>阪南市</t>
  </si>
  <si>
    <t>千早赤阪村</t>
  </si>
  <si>
    <t>北部大阪</t>
  </si>
  <si>
    <t>豊中市</t>
  </si>
  <si>
    <t>池田市</t>
  </si>
  <si>
    <t>吹田市</t>
  </si>
  <si>
    <t>高槻市</t>
  </si>
  <si>
    <t>茨木市</t>
  </si>
  <si>
    <t>箕面市</t>
  </si>
  <si>
    <t>摂津市</t>
  </si>
  <si>
    <t>東部大阪</t>
  </si>
  <si>
    <t>守口市</t>
  </si>
  <si>
    <t>枚方市</t>
  </si>
  <si>
    <t>八尾市</t>
  </si>
  <si>
    <t>寝屋川市</t>
  </si>
  <si>
    <t>大東市</t>
  </si>
  <si>
    <t>柏原市</t>
  </si>
  <si>
    <t>門真市</t>
  </si>
  <si>
    <t>東大阪市</t>
  </si>
  <si>
    <t>四條畷市</t>
  </si>
  <si>
    <t>交野市</t>
  </si>
  <si>
    <t>兵庫県</t>
  </si>
  <si>
    <t>神戸</t>
  </si>
  <si>
    <t>神戸市</t>
  </si>
  <si>
    <t>阪神間</t>
  </si>
  <si>
    <t>尼崎市</t>
  </si>
  <si>
    <t>西宮市</t>
  </si>
  <si>
    <t>芦屋市</t>
  </si>
  <si>
    <t>伊丹市</t>
  </si>
  <si>
    <t>宝塚市</t>
  </si>
  <si>
    <t>川西市</t>
  </si>
  <si>
    <t>三田市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</si>
  <si>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</si>
  <si>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</si>
  <si>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</si>
  <si>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</si>
  <si>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</si>
  <si>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</si>
  <si>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</si>
  <si>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</si>
  <si>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</si>
  <si>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</si>
  <si>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</si>
  <si>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</si>
  <si>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</si>
  <si>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和歌山県</t>
  </si>
  <si>
    <t>和歌山</t>
  </si>
  <si>
    <t>和歌山市</t>
  </si>
  <si>
    <t>福岡県</t>
  </si>
  <si>
    <t>福岡</t>
  </si>
  <si>
    <t>福岡市</t>
  </si>
  <si>
    <t>宮崎県</t>
  </si>
  <si>
    <t>日向延岡新産業</t>
  </si>
  <si>
    <t>門川町</t>
  </si>
  <si>
    <t>28.3.31現在</t>
  </si>
  <si>
    <t>（22）生産緑地地区</t>
  </si>
  <si>
    <t>都 市 別 内 訳 表</t>
  </si>
  <si>
    <t>27.3.31現在</t>
  </si>
  <si>
    <t>決定面積</t>
  </si>
  <si>
    <t>地区数</t>
  </si>
  <si>
    <t>摘要</t>
  </si>
  <si>
    <t>旧法みなし18.80ha 地区数19</t>
  </si>
  <si>
    <t>久喜</t>
  </si>
  <si>
    <t>久喜市</t>
  </si>
  <si>
    <t>H26：1.2</t>
  </si>
  <si>
    <t>旧法みなし 7.73ha地区数1</t>
  </si>
  <si>
    <t>袖ケ浦</t>
  </si>
  <si>
    <t>袖ケ浦市</t>
  </si>
  <si>
    <t>印西市</t>
  </si>
  <si>
    <t>旧法生産緑地：21件,4.5ha</t>
  </si>
  <si>
    <t>旧法みなし12.5ha地区数36</t>
  </si>
  <si>
    <t>4件：1.93ha</t>
  </si>
  <si>
    <t>旧法みなし14.０ha　地区数42</t>
  </si>
  <si>
    <t>11地区、4.2ha</t>
  </si>
  <si>
    <t>44件：12.382ha</t>
  </si>
  <si>
    <t>85件　：　65.9ha</t>
  </si>
  <si>
    <t>18件：13.2ha</t>
  </si>
  <si>
    <t>旧法みなし8.94ha  地区数19</t>
  </si>
  <si>
    <t>旧法みなし20.6ha地区数42</t>
  </si>
  <si>
    <t>Ｈ26.12.5変更</t>
  </si>
  <si>
    <t>旧法みなし　8地区　約4.3ha</t>
  </si>
  <si>
    <t>茨城県龍ヶ崎市</t>
  </si>
  <si>
    <t>茨城県牛久市</t>
  </si>
  <si>
    <t>茨城県常総市</t>
  </si>
  <si>
    <t>茨城県常陸太田市</t>
  </si>
  <si>
    <t>茨城県取手市</t>
  </si>
  <si>
    <t>茨城県守谷市</t>
  </si>
  <si>
    <t>茨城県坂東市</t>
  </si>
  <si>
    <t>茨城県五霞町</t>
  </si>
  <si>
    <t>茨城県つくばみらい市</t>
  </si>
  <si>
    <t>埼玉県さいたま市</t>
  </si>
  <si>
    <t>埼玉県川越市</t>
  </si>
  <si>
    <t>埼玉県日高市</t>
  </si>
  <si>
    <t>埼玉県熊谷市</t>
  </si>
  <si>
    <t>埼玉県川口市</t>
  </si>
  <si>
    <t>埼玉県行田市</t>
  </si>
  <si>
    <t>埼玉県所沢市</t>
  </si>
  <si>
    <t>埼玉県飯能市</t>
  </si>
  <si>
    <t>埼玉県加須市</t>
  </si>
  <si>
    <t>埼玉県東松山市</t>
  </si>
  <si>
    <t>埼玉県春日部市</t>
  </si>
  <si>
    <t>埼玉県狭山市</t>
  </si>
  <si>
    <t>埼玉県羽生市</t>
  </si>
  <si>
    <t>埼玉県鴻巣市</t>
  </si>
  <si>
    <t>埼玉県上尾市</t>
  </si>
  <si>
    <t>埼玉県草加市</t>
  </si>
  <si>
    <t>埼玉県八潮市</t>
  </si>
  <si>
    <t>埼玉県三郷市</t>
  </si>
  <si>
    <t>埼玉県越谷市</t>
  </si>
  <si>
    <t>埼玉県吉川市</t>
  </si>
  <si>
    <t>埼玉県蕨市</t>
  </si>
  <si>
    <t>埼玉県戸田市</t>
  </si>
  <si>
    <t>埼玉県入間市</t>
  </si>
  <si>
    <t>埼玉県朝霞市</t>
  </si>
  <si>
    <t>埼玉県志木市</t>
  </si>
  <si>
    <t>埼玉県和光市</t>
  </si>
  <si>
    <t>埼玉県新座市</t>
  </si>
  <si>
    <t>埼玉県桶川市</t>
  </si>
  <si>
    <t>埼玉県久喜市</t>
  </si>
  <si>
    <t>埼玉県北本市</t>
  </si>
  <si>
    <t>埼玉県富士見市</t>
  </si>
  <si>
    <t>埼玉県ふじみ野市</t>
  </si>
  <si>
    <t>埼玉県蓮田市</t>
  </si>
  <si>
    <t>埼玉県白岡市</t>
  </si>
  <si>
    <t>埼玉県坂戸市</t>
  </si>
  <si>
    <t>埼玉県鶴ヶ島市</t>
  </si>
  <si>
    <t>埼玉県幸手市</t>
  </si>
  <si>
    <t>千葉県千葉市</t>
  </si>
  <si>
    <t>千葉県市川市</t>
  </si>
  <si>
    <t>千葉県船橋市</t>
  </si>
  <si>
    <t>千葉県木更津市</t>
  </si>
  <si>
    <t>千葉県松戸市</t>
  </si>
  <si>
    <t>千葉県野田市</t>
  </si>
  <si>
    <t>千葉県成田市</t>
  </si>
  <si>
    <t>千葉県富里市</t>
  </si>
  <si>
    <t>千葉県佐倉市</t>
  </si>
  <si>
    <t>千葉県習志野市</t>
  </si>
  <si>
    <t>千葉県柏市</t>
  </si>
  <si>
    <t>千葉県市原市</t>
  </si>
  <si>
    <t>千葉県流山市</t>
  </si>
  <si>
    <t>千葉県八千代市</t>
  </si>
  <si>
    <t>千葉県我孫子市</t>
  </si>
  <si>
    <t>千葉県鎌ケ谷市</t>
  </si>
  <si>
    <t>千葉県君津市</t>
  </si>
  <si>
    <t>千葉県富津市</t>
  </si>
  <si>
    <t>千葉県四街道市</t>
  </si>
  <si>
    <t>千葉県白井市</t>
  </si>
  <si>
    <t>東京都目黒区</t>
  </si>
  <si>
    <t>東京都大田区</t>
  </si>
  <si>
    <t>東京都世田谷区</t>
  </si>
  <si>
    <t>東京都中野区</t>
  </si>
  <si>
    <t>東京都杉並区</t>
  </si>
  <si>
    <t>東京都北区</t>
  </si>
  <si>
    <t>東京都板橋区</t>
  </si>
  <si>
    <t>東京都練馬区</t>
  </si>
  <si>
    <t>東京都足立区</t>
  </si>
  <si>
    <t>東京都葛飾区</t>
  </si>
  <si>
    <t>東京都江戸川区</t>
  </si>
  <si>
    <t>東京都八王子市</t>
  </si>
  <si>
    <t>東京都立川市</t>
  </si>
  <si>
    <t>東京都東大和市</t>
  </si>
  <si>
    <t>東京都武蔵村山市</t>
  </si>
  <si>
    <t>東京都武蔵野市</t>
  </si>
  <si>
    <t>東京都三鷹市</t>
  </si>
  <si>
    <t>東京都青梅市</t>
  </si>
  <si>
    <t>東京都府中市</t>
  </si>
  <si>
    <t>東京都昭島市</t>
  </si>
  <si>
    <t>東京都調布市</t>
  </si>
  <si>
    <t>東京都狛江市</t>
  </si>
  <si>
    <t>東京都町田市</t>
  </si>
  <si>
    <t>東京都小金井市</t>
  </si>
  <si>
    <t>東京都小平市</t>
  </si>
  <si>
    <t>東京都日野市</t>
  </si>
  <si>
    <t>東京都東村山市</t>
  </si>
  <si>
    <t>東京都清瀬市</t>
  </si>
  <si>
    <t>東京都東久留米市</t>
  </si>
  <si>
    <t>東京都国分寺市</t>
  </si>
  <si>
    <t>東京都国立市</t>
  </si>
  <si>
    <t>東京都福生市</t>
  </si>
  <si>
    <t>東京都羽村市</t>
  </si>
  <si>
    <t>東京都多摩市</t>
  </si>
  <si>
    <t>東京都稲城市</t>
  </si>
  <si>
    <t>東京都あきる野市</t>
  </si>
  <si>
    <t>東京都西東京市</t>
  </si>
  <si>
    <t>神奈川県横浜市</t>
  </si>
  <si>
    <t>神奈川県川崎市</t>
  </si>
  <si>
    <t>神奈川県相模原市</t>
  </si>
  <si>
    <t>神奈川県横須賀市</t>
  </si>
  <si>
    <t>神奈川県平塚市</t>
  </si>
  <si>
    <t>神奈川県鎌倉市</t>
  </si>
  <si>
    <t>神奈川県藤沢市</t>
  </si>
  <si>
    <t>神奈川県小田原市</t>
  </si>
  <si>
    <t>神奈川県茅ヶ崎市</t>
  </si>
  <si>
    <t>神奈川県逗子市</t>
  </si>
  <si>
    <t>神奈川県三浦市</t>
  </si>
  <si>
    <t>神奈川県秦野市</t>
  </si>
  <si>
    <t>神奈川県厚木市</t>
  </si>
  <si>
    <t>神奈川県大和市</t>
  </si>
  <si>
    <t>神奈川県伊勢原市</t>
  </si>
  <si>
    <t>神奈川県海老名市</t>
  </si>
  <si>
    <t>神奈川県座間市</t>
  </si>
  <si>
    <t>神奈川県南足柄市</t>
  </si>
  <si>
    <t>神奈川県綾瀬市</t>
  </si>
  <si>
    <t>長野県長野市</t>
  </si>
  <si>
    <t>石川県金沢市</t>
  </si>
  <si>
    <t>静岡県静岡市</t>
  </si>
  <si>
    <t>静岡県浜松市</t>
  </si>
  <si>
    <t>愛知県名古屋市</t>
  </si>
  <si>
    <t>愛知県瀬戸市</t>
  </si>
  <si>
    <t>愛知県津島市</t>
  </si>
  <si>
    <t>愛知県尾張旭市</t>
  </si>
  <si>
    <t>愛知県豊明市</t>
  </si>
  <si>
    <t>愛知県日進市</t>
  </si>
  <si>
    <t>愛知県愛西市</t>
  </si>
  <si>
    <t>愛知県清須市</t>
  </si>
  <si>
    <t>愛知県北名古屋市</t>
  </si>
  <si>
    <t>愛知県弥富市</t>
  </si>
  <si>
    <t>愛知県あま市</t>
  </si>
  <si>
    <t>愛知県長久手市</t>
  </si>
  <si>
    <t>愛知県岡崎市</t>
  </si>
  <si>
    <t>愛知県碧南市</t>
  </si>
  <si>
    <t>愛知県刈谷市</t>
  </si>
  <si>
    <t>愛知県安城市</t>
  </si>
  <si>
    <t>愛知県西尾市</t>
  </si>
  <si>
    <t>愛知県知立市</t>
  </si>
  <si>
    <t>愛知県高浜市</t>
  </si>
  <si>
    <t>愛知県一宮市</t>
  </si>
  <si>
    <t>愛知県春日井市</t>
  </si>
  <si>
    <t>愛知県犬山市</t>
  </si>
  <si>
    <t>愛知県江南市</t>
  </si>
  <si>
    <t>愛知県小牧市</t>
  </si>
  <si>
    <t>愛知県稲沢市</t>
  </si>
  <si>
    <t>愛知県岩倉市</t>
  </si>
  <si>
    <t>愛知県大口町</t>
  </si>
  <si>
    <t>愛知県半田市</t>
  </si>
  <si>
    <t>愛知県常滑市</t>
  </si>
  <si>
    <t>愛知県東海市</t>
  </si>
  <si>
    <t>愛知県大府市</t>
  </si>
  <si>
    <t>愛知県知多市</t>
  </si>
  <si>
    <t>愛知県豊田市</t>
  </si>
  <si>
    <t>愛知県みよし市</t>
  </si>
  <si>
    <t>三重県四日市市</t>
  </si>
  <si>
    <t>三重県桑名市</t>
  </si>
  <si>
    <t>京都府京都市</t>
  </si>
  <si>
    <t>京都府向日市</t>
  </si>
  <si>
    <t>京都府長岡京市</t>
  </si>
  <si>
    <t>京都府大山崎町</t>
  </si>
  <si>
    <t>京都府宇治市</t>
  </si>
  <si>
    <t>京都府城陽市</t>
  </si>
  <si>
    <t>京都府亀岡市</t>
  </si>
  <si>
    <t>京都府南丹市</t>
  </si>
  <si>
    <t>京都府八幡市</t>
  </si>
  <si>
    <t>京都府京田辺市</t>
  </si>
  <si>
    <t>京都府木津川市</t>
  </si>
  <si>
    <t>大阪府大阪市</t>
  </si>
  <si>
    <t>大阪府堺市</t>
  </si>
  <si>
    <t>大阪府岸和田市</t>
  </si>
  <si>
    <t>大阪府泉大津市</t>
  </si>
  <si>
    <t>大阪府貝塚市</t>
  </si>
  <si>
    <t>大阪府泉佐野市</t>
  </si>
  <si>
    <t>大阪府富田林市</t>
  </si>
  <si>
    <t>大阪府河内長野市</t>
  </si>
  <si>
    <t>大阪府松原市</t>
  </si>
  <si>
    <t>大阪府和泉市</t>
  </si>
  <si>
    <t>大阪府羽曳野市</t>
  </si>
  <si>
    <t>大阪府高石市</t>
  </si>
  <si>
    <t>大阪府藤井寺市</t>
  </si>
  <si>
    <t>大阪府泉南市</t>
  </si>
  <si>
    <t>大阪府大阪狭山市</t>
  </si>
  <si>
    <t>大阪府阪南市</t>
  </si>
  <si>
    <t>大阪府千早赤阪村</t>
  </si>
  <si>
    <t>大阪府豊中市</t>
  </si>
  <si>
    <t>大阪府池田市</t>
  </si>
  <si>
    <t>大阪府吹田市</t>
  </si>
  <si>
    <t>大阪府高槻市</t>
  </si>
  <si>
    <t>大阪府茨木市</t>
  </si>
  <si>
    <t>大阪府箕面市</t>
  </si>
  <si>
    <t>大阪府摂津市</t>
  </si>
  <si>
    <t>大阪府守口市</t>
  </si>
  <si>
    <t>大阪府枚方市</t>
  </si>
  <si>
    <t>大阪府八尾市</t>
  </si>
  <si>
    <t>大阪府寝屋川市</t>
  </si>
  <si>
    <t>大阪府大東市</t>
  </si>
  <si>
    <t>大阪府柏原市</t>
  </si>
  <si>
    <t>大阪府門真市</t>
  </si>
  <si>
    <t>大阪府東大阪市</t>
  </si>
  <si>
    <t>大阪府四條畷市</t>
  </si>
  <si>
    <t>大阪府交野市</t>
  </si>
  <si>
    <t>兵庫県神戸市</t>
  </si>
  <si>
    <t>兵庫県尼崎市</t>
  </si>
  <si>
    <t>兵庫県西宮市</t>
  </si>
  <si>
    <t>兵庫県芦屋市</t>
  </si>
  <si>
    <t>兵庫県伊丹市</t>
  </si>
  <si>
    <t>兵庫県宝塚市</t>
  </si>
  <si>
    <t>兵庫県川西市</t>
  </si>
  <si>
    <t>兵庫県三田市</t>
  </si>
  <si>
    <t>奈良県奈良市</t>
  </si>
  <si>
    <t>奈良県大和高田市</t>
  </si>
  <si>
    <t>奈良県大和郡山市</t>
  </si>
  <si>
    <t>奈良県天理市</t>
  </si>
  <si>
    <t>奈良県橿原市</t>
  </si>
  <si>
    <t>奈良県桜井市</t>
  </si>
  <si>
    <t>奈良県五條市</t>
  </si>
  <si>
    <t>奈良県御所市</t>
  </si>
  <si>
    <t>奈良県生駒市</t>
  </si>
  <si>
    <t>奈良県香芝市</t>
  </si>
  <si>
    <t>奈良県葛城市</t>
  </si>
  <si>
    <t>奈良県宇陀市</t>
  </si>
  <si>
    <t>和歌山県和歌山市</t>
  </si>
  <si>
    <t>福岡県福岡市</t>
  </si>
  <si>
    <t>宮崎県門川町</t>
  </si>
  <si>
    <t>千葉県袖ケ浦市</t>
  </si>
  <si>
    <t>千葉県印西市</t>
  </si>
  <si>
    <t>面積</t>
  </si>
  <si>
    <t>地区数</t>
  </si>
  <si>
    <t>旧法みなし18.83ha 地区数20</t>
  </si>
  <si>
    <t>袖ケ浦</t>
  </si>
  <si>
    <t>袖ケ浦市</t>
  </si>
  <si>
    <t>印西市</t>
  </si>
  <si>
    <t>1件、0.6ha</t>
  </si>
  <si>
    <t>1件：2.41ha</t>
  </si>
  <si>
    <t>旧法みなし　8地区　約4.2ha</t>
  </si>
  <si>
    <t>平成27年度3地区解除</t>
  </si>
  <si>
    <t>旧法みなし21.3ha、7地区</t>
  </si>
  <si>
    <t>H27.12.4変更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</si>
</sst>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_ "/>
    <numFmt numFmtId="179" formatCode="#,##0.0_ "/>
    <numFmt numFmtId="180" formatCode="#,##0.0_ ;[Red]\-#,##0.0\ "/>
    <numFmt numFmtId="181" formatCode="0.0_);[Red]\(0.0\)"/>
    <numFmt numFmtId="182" formatCode="0_);[Red]\(0\)"/>
    <numFmt numFmtId="183" formatCode="#,##0.0"/>
    <numFmt numFmtId="184" formatCode="0.000"/>
    <numFmt numFmtId="185" formatCode="0.0"/>
    <numFmt numFmtId="186" formatCode="#,##0.0;[Red]\-#,##0.0"/>
    <numFmt numFmtId="187" formatCode="_ * #,##0.0_ ;_ * \-#,##0.0_ ;_ * &quot;-&quot;_ ;_ @_ "/>
    <numFmt numFmtId="188" formatCode="_ * #,##0.0_ ;_ * \-#,##0.0_ ;_ * &quot;-&quot;?_ ;_ @_ "/>
    <numFmt numFmtId="189" formatCode="#,##0.00_);[Red]\(#,##0.00\)"/>
    <numFmt numFmtId="190" formatCode="[&lt;1]#,##0.00;[&gt;=1]#,##0.0\ ;General"/>
    <numFmt numFmtId="191" formatCode="_ * #,##0.0_ ;_ * \-#,##0.0_ ;_ * &quot;-&quot;??_ ;_ @_ "/>
    <numFmt numFmtId="192" formatCode="_ * #,##0_ ;_ * \-#,##0_ ;_ * &quot;-&quot;??_ ;_ @_ "/>
    <numFmt numFmtId="193" formatCode="#,##0.0;[Red]#,##0.0"/>
    <numFmt numFmtId="194" formatCode="[&lt;=999]000;000\-00"/>
    <numFmt numFmtId="195" formatCode="0_ "/>
    <numFmt numFmtId="196" formatCode="#,##0.00_ "/>
    <numFmt numFmtId="197" formatCode="0.00_);[Red]\(0.00\)"/>
    <numFmt numFmtId="198" formatCode="_ * #,##0_ ;_ * \-#,##0_ ;_ * &quot;-&quot;?_ ;_ @_ "/>
    <numFmt numFmtId="199" formatCode="0.00_ "/>
    <numFmt numFmtId="200" formatCode="#,##0;[Red]#,##0"/>
    <numFmt numFmtId="201" formatCode="[$-411]ge\.m\.d;@"/>
    <numFmt numFmtId="202" formatCode="0.0_ "/>
    <numFmt numFmtId="203" formatCode="yyyy&quot;年&quot;m&quot;月&quot;d&quot;日&quot;;@"/>
    <numFmt numFmtId="204" formatCode="[$-F800]dddd\,\ mmmm\ dd\,\ yyyy"/>
    <numFmt numFmtId="205" formatCode="#,##0_)&quot;日&quot;;[Red]\(#,##0\)&quot;日&quot;"/>
    <numFmt numFmtId="206" formatCode="#\ ?/10"/>
    <numFmt numFmtId="207" formatCode="0;[Red]0"/>
    <numFmt numFmtId="208" formatCode="&quot;¥&quot;#,##0;\-&quot;¥&quot;#,##0"/>
    <numFmt numFmtId="209" formatCode="&quot;¥&quot;#,##0;[Red]\-&quot;¥&quot;#,##0"/>
    <numFmt numFmtId="210" formatCode="&quot;¥&quot;#,##0.00;\-&quot;¥&quot;#,##0.00"/>
    <numFmt numFmtId="211" formatCode="&quot;¥&quot;#,##0.00;[Red]\-&quot;¥&quot;#,##0.00"/>
    <numFmt numFmtId="212" formatCode="_-&quot;¥&quot;* #,##0_-;\-&quot;¥&quot;* #,##0_-;_-&quot;¥&quot;* &quot;-&quot;_-;_-@_-"/>
    <numFmt numFmtId="213" formatCode="_-* #,##0_-;\-* #,##0_-;_-* &quot;-&quot;_-;_-@_-"/>
    <numFmt numFmtId="214" formatCode="_-&quot;¥&quot;* #,##0.00_-;\-&quot;¥&quot;* #,##0.00_-;_-&quot;¥&quot;* &quot;-&quot;??_-;_-@_-"/>
    <numFmt numFmtId="215" formatCode="_-* #,##0.00_-;\-* #,##0.00_-;_-* &quot;-&quot;??_-;_-@_-"/>
    <numFmt numFmtId="216" formatCode="_ * #,##0.00_ ;_ * \-#,##0.00_ ;_ * &quot;-&quot;_ ;_ @_ "/>
  </numFmts>
  <fonts count="46">
    <font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6"/>
      <color indexed="8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10" fillId="0" borderId="0">
      <alignment/>
      <protection/>
    </xf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6" fontId="2" fillId="0" borderId="10" xfId="0" applyNumberFormat="1" applyFont="1" applyFill="1" applyBorder="1" applyAlignment="1" applyProtection="1" quotePrefix="1">
      <alignment/>
      <protection/>
    </xf>
    <xf numFmtId="186" fontId="2" fillId="0" borderId="10" xfId="49" applyNumberFormat="1" applyFont="1" applyFill="1" applyBorder="1" applyAlignment="1" applyProtection="1" quotePrefix="1">
      <alignment horizontal="right"/>
      <protection/>
    </xf>
    <xf numFmtId="38" fontId="2" fillId="0" borderId="10" xfId="49" applyNumberFormat="1" applyFont="1" applyFill="1" applyBorder="1" applyAlignment="1" applyProtection="1" quotePrefix="1">
      <alignment horizontal="right"/>
      <protection/>
    </xf>
    <xf numFmtId="0" fontId="2" fillId="0" borderId="0" xfId="0" applyNumberFormat="1" applyFont="1" applyFill="1" applyBorder="1" applyAlignment="1" applyProtection="1" quotePrefix="1">
      <alignment/>
      <protection/>
    </xf>
    <xf numFmtId="0" fontId="1" fillId="0" borderId="0" xfId="0" applyNumberFormat="1" applyFont="1" applyFill="1" applyBorder="1" applyAlignment="1">
      <alignment/>
    </xf>
    <xf numFmtId="176" fontId="1" fillId="0" borderId="0" xfId="0" applyNumberFormat="1" applyFont="1" applyFill="1" applyAlignment="1">
      <alignment horizontal="distributed"/>
    </xf>
    <xf numFmtId="176" fontId="2" fillId="0" borderId="10" xfId="0" applyNumberFormat="1" applyFont="1" applyFill="1" applyBorder="1" applyAlignment="1" applyProtection="1" quotePrefix="1">
      <alignment horizontal="distributed"/>
      <protection/>
    </xf>
    <xf numFmtId="176" fontId="1" fillId="0" borderId="0" xfId="0" applyNumberFormat="1" applyFont="1" applyFill="1" applyBorder="1" applyAlignment="1">
      <alignment horizontal="left"/>
    </xf>
    <xf numFmtId="189" fontId="1" fillId="0" borderId="0" xfId="0" applyNumberFormat="1" applyFont="1" applyFill="1" applyAlignment="1">
      <alignment horizontal="left"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76" fontId="2" fillId="0" borderId="11" xfId="0" applyNumberFormat="1" applyFont="1" applyFill="1" applyBorder="1" applyAlignment="1" applyProtection="1" quotePrefix="1">
      <alignment horizontal="distributed" vertical="top"/>
      <protection/>
    </xf>
    <xf numFmtId="41" fontId="7" fillId="0" borderId="11" xfId="0" applyNumberFormat="1" applyFont="1" applyFill="1" applyBorder="1" applyAlignment="1" applyProtection="1" quotePrefix="1">
      <alignment vertical="top"/>
      <protection/>
    </xf>
    <xf numFmtId="191" fontId="7" fillId="0" borderId="11" xfId="0" applyNumberFormat="1" applyFont="1" applyFill="1" applyBorder="1" applyAlignment="1" applyProtection="1" quotePrefix="1">
      <alignment vertical="top"/>
      <protection/>
    </xf>
    <xf numFmtId="192" fontId="7" fillId="0" borderId="11" xfId="0" applyNumberFormat="1" applyFont="1" applyFill="1" applyBorder="1" applyAlignment="1" applyProtection="1" quotePrefix="1">
      <alignment vertical="top"/>
      <protection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191" fontId="7" fillId="0" borderId="11" xfId="49" applyNumberFormat="1" applyFont="1" applyFill="1" applyBorder="1" applyAlignment="1" applyProtection="1" quotePrefix="1">
      <alignment horizontal="right" vertical="top"/>
      <protection/>
    </xf>
    <xf numFmtId="192" fontId="7" fillId="0" borderId="11" xfId="49" applyNumberFormat="1" applyFont="1" applyFill="1" applyBorder="1" applyAlignment="1" applyProtection="1" quotePrefix="1">
      <alignment horizontal="right" vertical="top"/>
      <protection/>
    </xf>
    <xf numFmtId="176" fontId="2" fillId="0" borderId="0" xfId="0" applyNumberFormat="1" applyFont="1" applyFill="1" applyBorder="1" applyAlignment="1" applyProtection="1" quotePrefix="1">
      <alignment vertical="top" wrapText="1"/>
      <protection/>
    </xf>
    <xf numFmtId="41" fontId="6" fillId="0" borderId="11" xfId="0" applyNumberFormat="1" applyFont="1" applyFill="1" applyBorder="1" applyAlignment="1" applyProtection="1" quotePrefix="1">
      <alignment vertical="top"/>
      <protection/>
    </xf>
    <xf numFmtId="191" fontId="6" fillId="0" borderId="11" xfId="0" applyNumberFormat="1" applyFont="1" applyFill="1" applyBorder="1" applyAlignment="1" applyProtection="1" quotePrefix="1">
      <alignment vertical="top"/>
      <protection/>
    </xf>
    <xf numFmtId="192" fontId="6" fillId="0" borderId="11" xfId="0" applyNumberFormat="1" applyFont="1" applyFill="1" applyBorder="1" applyAlignment="1" applyProtection="1" quotePrefix="1">
      <alignment vertical="top"/>
      <protection/>
    </xf>
    <xf numFmtId="0" fontId="0" fillId="0" borderId="0" xfId="0" applyNumberFormat="1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vertical="center"/>
    </xf>
    <xf numFmtId="186" fontId="0" fillId="0" borderId="0" xfId="49" applyNumberFormat="1" applyFont="1" applyFill="1" applyBorder="1" applyAlignment="1">
      <alignment/>
    </xf>
    <xf numFmtId="38" fontId="0" fillId="0" borderId="0" xfId="49" applyNumberFormat="1" applyFont="1" applyFill="1" applyBorder="1" applyAlignment="1">
      <alignment/>
    </xf>
    <xf numFmtId="0" fontId="2" fillId="0" borderId="12" xfId="0" applyNumberFormat="1" applyFont="1" applyFill="1" applyBorder="1" applyAlignment="1" applyProtection="1">
      <alignment horizontal="distributed"/>
      <protection/>
    </xf>
    <xf numFmtId="0" fontId="6" fillId="0" borderId="13" xfId="0" applyNumberFormat="1" applyFont="1" applyFill="1" applyBorder="1" applyAlignment="1">
      <alignment horizontal="distributed" vertical="top"/>
    </xf>
    <xf numFmtId="176" fontId="2" fillId="0" borderId="11" xfId="0" applyNumberFormat="1" applyFont="1" applyFill="1" applyBorder="1" applyAlignment="1" applyProtection="1" quotePrefix="1">
      <alignment horizontal="center" vertical="top"/>
      <protection/>
    </xf>
    <xf numFmtId="178" fontId="7" fillId="0" borderId="11" xfId="0" applyNumberFormat="1" applyFont="1" applyFill="1" applyBorder="1" applyAlignment="1" applyProtection="1" quotePrefix="1">
      <alignment vertical="top"/>
      <protection/>
    </xf>
    <xf numFmtId="179" fontId="7" fillId="0" borderId="11" xfId="0" applyNumberFormat="1" applyFont="1" applyFill="1" applyBorder="1" applyAlignment="1" applyProtection="1" quotePrefix="1">
      <alignment vertical="top"/>
      <protection/>
    </xf>
    <xf numFmtId="0" fontId="1" fillId="0" borderId="13" xfId="0" applyNumberFormat="1" applyFont="1" applyFill="1" applyBorder="1" applyAlignment="1">
      <alignment horizontal="distributed" vertical="top"/>
    </xf>
    <xf numFmtId="178" fontId="2" fillId="0" borderId="11" xfId="0" applyNumberFormat="1" applyFont="1" applyFill="1" applyBorder="1" applyAlignment="1" applyProtection="1" quotePrefix="1">
      <alignment vertical="top"/>
      <protection/>
    </xf>
    <xf numFmtId="179" fontId="2" fillId="0" borderId="11" xfId="0" applyNumberFormat="1" applyFont="1" applyFill="1" applyBorder="1" applyAlignment="1" applyProtection="1" quotePrefix="1">
      <alignment vertical="top"/>
      <protection/>
    </xf>
    <xf numFmtId="176" fontId="2" fillId="0" borderId="14" xfId="0" applyNumberFormat="1" applyFont="1" applyFill="1" applyBorder="1" applyAlignment="1" applyProtection="1" quotePrefix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15" xfId="0" applyBorder="1" applyAlignment="1">
      <alignment/>
    </xf>
    <xf numFmtId="176" fontId="7" fillId="0" borderId="11" xfId="0" applyNumberFormat="1" applyFont="1" applyFill="1" applyBorder="1" applyAlignment="1" applyProtection="1" quotePrefix="1">
      <alignment horizontal="center" vertical="top"/>
      <protection/>
    </xf>
    <xf numFmtId="176" fontId="7" fillId="0" borderId="0" xfId="0" applyNumberFormat="1" applyFont="1" applyFill="1" applyBorder="1" applyAlignment="1" applyProtection="1" quotePrefix="1">
      <alignment vertical="top" wrapText="1"/>
      <protection/>
    </xf>
    <xf numFmtId="179" fontId="1" fillId="0" borderId="11" xfId="0" applyNumberFormat="1" applyFont="1" applyFill="1" applyBorder="1" applyAlignment="1" applyProtection="1" quotePrefix="1">
      <alignment vertical="top"/>
      <protection/>
    </xf>
    <xf numFmtId="178" fontId="1" fillId="0" borderId="11" xfId="0" applyNumberFormat="1" applyFont="1" applyFill="1" applyBorder="1" applyAlignment="1" applyProtection="1" quotePrefix="1">
      <alignment vertical="top"/>
      <protection/>
    </xf>
    <xf numFmtId="0" fontId="0" fillId="0" borderId="0" xfId="0" applyAlignment="1">
      <alignment horizontal="distributed"/>
    </xf>
    <xf numFmtId="0" fontId="0" fillId="0" borderId="15" xfId="0" applyFill="1" applyBorder="1" applyAlignment="1">
      <alignment/>
    </xf>
    <xf numFmtId="0" fontId="0" fillId="0" borderId="0" xfId="0" applyFont="1" applyFill="1" applyAlignment="1">
      <alignment horizontal="distributed"/>
    </xf>
    <xf numFmtId="0" fontId="1" fillId="12" borderId="13" xfId="0" applyNumberFormat="1" applyFont="1" applyFill="1" applyBorder="1" applyAlignment="1">
      <alignment horizontal="distributed" vertical="top"/>
    </xf>
    <xf numFmtId="176" fontId="2" fillId="12" borderId="11" xfId="0" applyNumberFormat="1" applyFont="1" applyFill="1" applyBorder="1" applyAlignment="1" applyProtection="1" quotePrefix="1">
      <alignment horizontal="distributed" vertical="top"/>
      <protection/>
    </xf>
    <xf numFmtId="178" fontId="2" fillId="12" borderId="11" xfId="0" applyNumberFormat="1" applyFont="1" applyFill="1" applyBorder="1" applyAlignment="1" applyProtection="1" quotePrefix="1">
      <alignment vertical="top"/>
      <protection/>
    </xf>
    <xf numFmtId="179" fontId="2" fillId="12" borderId="11" xfId="0" applyNumberFormat="1" applyFont="1" applyFill="1" applyBorder="1" applyAlignment="1" applyProtection="1" quotePrefix="1">
      <alignment vertical="top"/>
      <protection/>
    </xf>
    <xf numFmtId="176" fontId="2" fillId="12" borderId="0" xfId="0" applyNumberFormat="1" applyFont="1" applyFill="1" applyBorder="1" applyAlignment="1" applyProtection="1" quotePrefix="1">
      <alignment vertical="top" wrapText="1"/>
      <protection/>
    </xf>
    <xf numFmtId="0" fontId="0" fillId="1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top"/>
    </xf>
    <xf numFmtId="177" fontId="2" fillId="0" borderId="0" xfId="0" applyNumberFormat="1" applyFont="1" applyFill="1" applyBorder="1" applyAlignment="1" applyProtection="1" quotePrefix="1">
      <alignment vertical="top" wrapText="1"/>
      <protection/>
    </xf>
    <xf numFmtId="38" fontId="2" fillId="0" borderId="10" xfId="49" applyNumberFormat="1" applyFont="1" applyFill="1" applyBorder="1" applyAlignment="1" applyProtection="1" quotePrefix="1">
      <alignment horizontal="distributed" vertical="center"/>
      <protection/>
    </xf>
    <xf numFmtId="38" fontId="1" fillId="0" borderId="16" xfId="49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 applyProtection="1" quotePrefix="1">
      <alignment horizontal="distributed" vertical="center"/>
      <protection/>
    </xf>
    <xf numFmtId="176" fontId="1" fillId="0" borderId="18" xfId="0" applyNumberFormat="1" applyFont="1" applyFill="1" applyBorder="1" applyAlignment="1">
      <alignment horizontal="distributed" vertical="center"/>
    </xf>
    <xf numFmtId="0" fontId="2" fillId="0" borderId="12" xfId="49" applyNumberFormat="1" applyFont="1" applyFill="1" applyBorder="1" applyAlignment="1" applyProtection="1">
      <alignment horizontal="distributed" vertical="center"/>
      <protection/>
    </xf>
    <xf numFmtId="0" fontId="1" fillId="0" borderId="19" xfId="49" applyNumberFormat="1" applyFont="1" applyFill="1" applyBorder="1" applyAlignment="1">
      <alignment horizontal="distributed" vertical="center"/>
    </xf>
    <xf numFmtId="38" fontId="2" fillId="0" borderId="10" xfId="49" applyFont="1" applyFill="1" applyBorder="1" applyAlignment="1" applyProtection="1" quotePrefix="1">
      <alignment horizontal="distributed" vertical="center"/>
      <protection/>
    </xf>
    <xf numFmtId="38" fontId="1" fillId="0" borderId="16" xfId="49" applyFont="1" applyFill="1" applyBorder="1" applyAlignment="1">
      <alignment horizontal="distributed" vertical="center"/>
    </xf>
    <xf numFmtId="186" fontId="2" fillId="0" borderId="10" xfId="49" applyNumberFormat="1" applyFont="1" applyFill="1" applyBorder="1" applyAlignment="1" applyProtection="1" quotePrefix="1">
      <alignment horizontal="distributed" vertical="center"/>
      <protection/>
    </xf>
    <xf numFmtId="186" fontId="1" fillId="0" borderId="16" xfId="49" applyNumberFormat="1" applyFont="1" applyFill="1" applyBorder="1" applyAlignment="1">
      <alignment horizontal="distributed" vertical="center"/>
    </xf>
    <xf numFmtId="0" fontId="2" fillId="0" borderId="19" xfId="49" applyNumberFormat="1" applyFont="1" applyFill="1" applyBorder="1" applyAlignment="1" applyProtection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dxfs count="46"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2"/>
  <sheetViews>
    <sheetView showGridLines="0" tabSelected="1" view="pageBreakPreview" zoomScaleNormal="85" zoomScaleSheetLayoutView="100" zoomScalePageLayoutView="0" workbookViewId="0" topLeftCell="D1">
      <selection activeCell="D1" sqref="D1"/>
    </sheetView>
  </sheetViews>
  <sheetFormatPr defaultColWidth="9.00390625" defaultRowHeight="13.5"/>
  <cols>
    <col min="1" max="2" width="0" style="13" hidden="1" customWidth="1"/>
    <col min="3" max="3" width="19.875" style="13" hidden="1" customWidth="1"/>
    <col min="4" max="4" width="19.625" style="33" customWidth="1"/>
    <col min="5" max="5" width="15.625" style="34" customWidth="1"/>
    <col min="6" max="6" width="8.625" style="14" customWidth="1"/>
    <col min="7" max="7" width="14.625" style="35" customWidth="1"/>
    <col min="8" max="8" width="14.625" style="36" customWidth="1"/>
    <col min="9" max="9" width="72.625" style="46" customWidth="1"/>
    <col min="10" max="10" width="19.875" style="14" hidden="1" customWidth="1"/>
    <col min="11" max="11" width="12.625" style="13" hidden="1" customWidth="1"/>
    <col min="12" max="13" width="12.625" style="13" customWidth="1"/>
    <col min="14" max="16384" width="9.00390625" style="13" customWidth="1"/>
  </cols>
  <sheetData>
    <row r="1" spans="4:10" s="16" customFormat="1" ht="24" customHeight="1">
      <c r="D1" s="10" t="s">
        <v>20</v>
      </c>
      <c r="E1" s="6"/>
      <c r="F1" s="9"/>
      <c r="G1" s="9"/>
      <c r="H1" s="9"/>
      <c r="I1" s="8"/>
      <c r="J1" s="15"/>
    </row>
    <row r="2" spans="4:10" s="18" customFormat="1" ht="24" customHeight="1">
      <c r="D2" s="4"/>
      <c r="E2" s="5"/>
      <c r="F2" s="5"/>
      <c r="G2" s="11" t="s">
        <v>8</v>
      </c>
      <c r="H2" s="5"/>
      <c r="I2" s="12" t="s">
        <v>409</v>
      </c>
      <c r="J2" s="17"/>
    </row>
    <row r="3" spans="4:10" s="20" customFormat="1" ht="18.75" customHeight="1">
      <c r="D3" s="70" t="s">
        <v>4</v>
      </c>
      <c r="E3" s="72" t="s">
        <v>2</v>
      </c>
      <c r="F3" s="72" t="s">
        <v>3</v>
      </c>
      <c r="G3" s="74" t="s">
        <v>5</v>
      </c>
      <c r="H3" s="66" t="s">
        <v>6</v>
      </c>
      <c r="I3" s="68" t="s">
        <v>7</v>
      </c>
      <c r="J3" s="19"/>
    </row>
    <row r="4" spans="4:10" s="20" customFormat="1" ht="18.75" customHeight="1">
      <c r="D4" s="71"/>
      <c r="E4" s="73"/>
      <c r="F4" s="73"/>
      <c r="G4" s="75"/>
      <c r="H4" s="67"/>
      <c r="I4" s="69"/>
      <c r="J4" s="19"/>
    </row>
    <row r="5" spans="4:10" s="16" customFormat="1" ht="13.5" customHeight="1">
      <c r="D5" s="37"/>
      <c r="E5" s="7" t="s">
        <v>0</v>
      </c>
      <c r="F5" s="1" t="s">
        <v>0</v>
      </c>
      <c r="G5" s="2" t="s">
        <v>1</v>
      </c>
      <c r="H5" s="3" t="s">
        <v>0</v>
      </c>
      <c r="I5" s="45" t="s">
        <v>0</v>
      </c>
      <c r="J5" s="15"/>
    </row>
    <row r="6" spans="4:10" s="26" customFormat="1" ht="13.5" customHeight="1">
      <c r="D6" s="38" t="s">
        <v>9</v>
      </c>
      <c r="E6" s="21"/>
      <c r="F6" s="30">
        <v>222</v>
      </c>
      <c r="G6" s="31">
        <v>13187.6</v>
      </c>
      <c r="H6" s="32">
        <v>61839</v>
      </c>
      <c r="I6" s="29"/>
      <c r="J6" s="25"/>
    </row>
    <row r="7" spans="4:10" s="26" customFormat="1" ht="13.5" customHeight="1">
      <c r="D7" s="38"/>
      <c r="E7" s="39"/>
      <c r="F7" s="41"/>
      <c r="G7" s="41"/>
      <c r="H7" s="41"/>
      <c r="I7" s="29"/>
      <c r="J7" s="25"/>
    </row>
    <row r="8" spans="4:10" s="26" customFormat="1" ht="13.5" customHeight="1">
      <c r="D8" s="38" t="s">
        <v>10</v>
      </c>
      <c r="E8" s="21"/>
      <c r="F8" s="22">
        <v>0</v>
      </c>
      <c r="G8" s="23">
        <v>0</v>
      </c>
      <c r="H8" s="24">
        <v>0</v>
      </c>
      <c r="I8" s="29"/>
      <c r="J8" s="25"/>
    </row>
    <row r="9" spans="4:10" s="26" customFormat="1" ht="13.5" customHeight="1">
      <c r="D9" s="38" t="s">
        <v>11</v>
      </c>
      <c r="E9" s="21"/>
      <c r="F9" s="22">
        <v>0</v>
      </c>
      <c r="G9" s="23">
        <v>0</v>
      </c>
      <c r="H9" s="24">
        <v>0</v>
      </c>
      <c r="I9" s="29"/>
      <c r="J9" s="25"/>
    </row>
    <row r="10" spans="4:10" s="26" customFormat="1" ht="13.5" customHeight="1">
      <c r="D10" s="38" t="s">
        <v>12</v>
      </c>
      <c r="E10" s="21"/>
      <c r="F10" s="22">
        <v>115</v>
      </c>
      <c r="G10" s="23">
        <v>7588.999999999999</v>
      </c>
      <c r="H10" s="24">
        <v>31826</v>
      </c>
      <c r="I10" s="29"/>
      <c r="J10" s="25"/>
    </row>
    <row r="11" spans="4:10" s="26" customFormat="1" ht="13.5" customHeight="1">
      <c r="D11" s="38" t="s">
        <v>13</v>
      </c>
      <c r="E11" s="21"/>
      <c r="F11" s="22">
        <v>1</v>
      </c>
      <c r="G11" s="23">
        <v>0.1</v>
      </c>
      <c r="H11" s="24">
        <v>1</v>
      </c>
      <c r="I11" s="29"/>
      <c r="J11" s="25"/>
    </row>
    <row r="12" spans="4:10" s="26" customFormat="1" ht="13.5" customHeight="1">
      <c r="D12" s="38" t="s">
        <v>14</v>
      </c>
      <c r="E12" s="21"/>
      <c r="F12" s="22">
        <v>38</v>
      </c>
      <c r="G12" s="23">
        <v>1551.7</v>
      </c>
      <c r="H12" s="24">
        <v>11342</v>
      </c>
      <c r="I12" s="29"/>
      <c r="J12" s="25"/>
    </row>
    <row r="13" spans="4:10" s="26" customFormat="1" ht="13.5" customHeight="1">
      <c r="D13" s="38" t="s">
        <v>15</v>
      </c>
      <c r="E13" s="21"/>
      <c r="F13" s="30">
        <v>66</v>
      </c>
      <c r="G13" s="31">
        <v>4042.6</v>
      </c>
      <c r="H13" s="32">
        <v>18663</v>
      </c>
      <c r="I13" s="29"/>
      <c r="J13" s="25"/>
    </row>
    <row r="14" spans="4:10" s="26" customFormat="1" ht="13.5" customHeight="1">
      <c r="D14" s="38" t="s">
        <v>16</v>
      </c>
      <c r="E14" s="21"/>
      <c r="F14" s="22">
        <v>0</v>
      </c>
      <c r="G14" s="23">
        <v>0</v>
      </c>
      <c r="H14" s="24">
        <v>0</v>
      </c>
      <c r="I14" s="29"/>
      <c r="J14" s="25"/>
    </row>
    <row r="15" spans="4:10" s="26" customFormat="1" ht="13.5" customHeight="1">
      <c r="D15" s="38" t="s">
        <v>17</v>
      </c>
      <c r="E15" s="21"/>
      <c r="F15" s="22">
        <v>0</v>
      </c>
      <c r="G15" s="23">
        <v>0</v>
      </c>
      <c r="H15" s="24">
        <v>0</v>
      </c>
      <c r="I15" s="29"/>
      <c r="J15" s="25"/>
    </row>
    <row r="16" spans="4:10" s="26" customFormat="1" ht="13.5" customHeight="1">
      <c r="D16" s="38" t="s">
        <v>18</v>
      </c>
      <c r="E16" s="21"/>
      <c r="F16" s="22">
        <v>2</v>
      </c>
      <c r="G16" s="23">
        <v>4.2</v>
      </c>
      <c r="H16" s="24">
        <v>7</v>
      </c>
      <c r="I16" s="29"/>
      <c r="J16" s="25"/>
    </row>
    <row r="17" spans="4:10" s="26" customFormat="1" ht="13.5" customHeight="1">
      <c r="D17" s="38" t="s">
        <v>19</v>
      </c>
      <c r="E17" s="21"/>
      <c r="F17" s="22">
        <v>0</v>
      </c>
      <c r="G17" s="27">
        <v>0</v>
      </c>
      <c r="H17" s="28">
        <v>0</v>
      </c>
      <c r="I17" s="29"/>
      <c r="J17" s="25"/>
    </row>
    <row r="18" spans="4:10" s="26" customFormat="1" ht="13.5" customHeight="1">
      <c r="D18" s="42"/>
      <c r="E18" s="21"/>
      <c r="F18" s="43"/>
      <c r="G18" s="44"/>
      <c r="H18" s="43"/>
      <c r="I18" s="29"/>
      <c r="J18" s="25"/>
    </row>
    <row r="19" spans="1:10" ht="13.5" customHeight="1">
      <c r="A19" s="54" t="str">
        <f>IF(B19="",A18,B19)</f>
        <v>茨城県</v>
      </c>
      <c r="B19" s="38" t="s">
        <v>21</v>
      </c>
      <c r="C19" s="38"/>
      <c r="D19" s="38" t="s">
        <v>21</v>
      </c>
      <c r="E19" s="39" t="s">
        <v>22</v>
      </c>
      <c r="F19" s="40">
        <v>9</v>
      </c>
      <c r="G19" s="41">
        <v>89.3</v>
      </c>
      <c r="H19" s="40">
        <v>372</v>
      </c>
      <c r="I19" s="29"/>
      <c r="J19" s="25"/>
    </row>
    <row r="20" spans="1:10" ht="13.5" customHeight="1">
      <c r="A20" s="54" t="str">
        <f aca="true" t="shared" si="0" ref="A20:A83">IF(B20="",A19,B20)</f>
        <v>茨城県</v>
      </c>
      <c r="D20" s="38"/>
      <c r="E20" s="39"/>
      <c r="F20" s="41"/>
      <c r="G20" s="41"/>
      <c r="H20" s="41"/>
      <c r="I20" s="29"/>
      <c r="J20" s="25"/>
    </row>
    <row r="21" spans="1:11" ht="13.5" customHeight="1">
      <c r="A21" s="54" t="str">
        <f t="shared" si="0"/>
        <v>茨城県</v>
      </c>
      <c r="C21" s="13" t="s">
        <v>436</v>
      </c>
      <c r="D21" s="42" t="s">
        <v>23</v>
      </c>
      <c r="E21" s="21" t="s">
        <v>24</v>
      </c>
      <c r="F21" s="43">
        <v>1</v>
      </c>
      <c r="G21" s="44">
        <v>7</v>
      </c>
      <c r="H21" s="43">
        <v>45</v>
      </c>
      <c r="I21" s="29" t="s">
        <v>0</v>
      </c>
      <c r="J21" s="25" t="str">
        <f aca="true" t="shared" si="1" ref="J21:J83">A21&amp;E21</f>
        <v>茨城県龍ヶ崎市</v>
      </c>
      <c r="K21" s="13">
        <v>1</v>
      </c>
    </row>
    <row r="22" spans="1:11" ht="13.5" customHeight="1">
      <c r="A22" s="54" t="str">
        <f t="shared" si="0"/>
        <v>茨城県</v>
      </c>
      <c r="C22" s="13" t="s">
        <v>437</v>
      </c>
      <c r="D22" s="42"/>
      <c r="E22" s="21" t="s">
        <v>25</v>
      </c>
      <c r="F22" s="43">
        <v>1</v>
      </c>
      <c r="G22" s="44">
        <v>8.9</v>
      </c>
      <c r="H22" s="43">
        <v>40</v>
      </c>
      <c r="I22" s="29" t="s">
        <v>0</v>
      </c>
      <c r="J22" s="25" t="str">
        <f t="shared" si="1"/>
        <v>茨城県牛久市</v>
      </c>
      <c r="K22" s="13">
        <v>2</v>
      </c>
    </row>
    <row r="23" spans="1:11" ht="13.5" customHeight="1">
      <c r="A23" s="54" t="str">
        <f t="shared" si="0"/>
        <v>茨城県</v>
      </c>
      <c r="C23" s="13" t="s">
        <v>438</v>
      </c>
      <c r="D23" s="42" t="s">
        <v>26</v>
      </c>
      <c r="E23" s="21" t="s">
        <v>27</v>
      </c>
      <c r="F23" s="43">
        <v>1</v>
      </c>
      <c r="G23" s="44">
        <v>9.3</v>
      </c>
      <c r="H23" s="43">
        <v>55</v>
      </c>
      <c r="I23" s="29" t="s">
        <v>0</v>
      </c>
      <c r="J23" s="25" t="str">
        <f t="shared" si="1"/>
        <v>茨城県常総市</v>
      </c>
      <c r="K23" s="13">
        <v>3</v>
      </c>
    </row>
    <row r="24" spans="1:11" ht="13.5" customHeight="1">
      <c r="A24" s="54" t="str">
        <f t="shared" si="0"/>
        <v>茨城県</v>
      </c>
      <c r="C24" s="13" t="s">
        <v>439</v>
      </c>
      <c r="D24" s="42" t="s">
        <v>28</v>
      </c>
      <c r="E24" s="21" t="s">
        <v>29</v>
      </c>
      <c r="F24" s="43">
        <v>1</v>
      </c>
      <c r="G24" s="44">
        <v>7.5</v>
      </c>
      <c r="H24" s="43">
        <v>9</v>
      </c>
      <c r="I24" s="29" t="s">
        <v>0</v>
      </c>
      <c r="J24" s="25" t="str">
        <f t="shared" si="1"/>
        <v>茨城県常陸太田市</v>
      </c>
      <c r="K24" s="13">
        <v>4</v>
      </c>
    </row>
    <row r="25" spans="1:11" ht="13.5" customHeight="1">
      <c r="A25" s="54" t="str">
        <f t="shared" si="0"/>
        <v>茨城県</v>
      </c>
      <c r="C25" s="13" t="s">
        <v>440</v>
      </c>
      <c r="D25" s="42" t="s">
        <v>30</v>
      </c>
      <c r="E25" s="21" t="s">
        <v>31</v>
      </c>
      <c r="F25" s="43">
        <v>1</v>
      </c>
      <c r="G25" s="44">
        <v>29.8</v>
      </c>
      <c r="H25" s="43">
        <v>121</v>
      </c>
      <c r="I25" s="29" t="s">
        <v>0</v>
      </c>
      <c r="J25" s="25" t="str">
        <f t="shared" si="1"/>
        <v>茨城県取手市</v>
      </c>
      <c r="K25" s="13">
        <v>5</v>
      </c>
    </row>
    <row r="26" spans="1:11" ht="13.5" customHeight="1">
      <c r="A26" s="54" t="str">
        <f t="shared" si="0"/>
        <v>茨城県</v>
      </c>
      <c r="C26" s="13" t="s">
        <v>441</v>
      </c>
      <c r="D26" s="42"/>
      <c r="E26" s="21" t="s">
        <v>32</v>
      </c>
      <c r="F26" s="43">
        <v>1</v>
      </c>
      <c r="G26" s="44">
        <v>4.3</v>
      </c>
      <c r="H26" s="43">
        <v>31</v>
      </c>
      <c r="I26" s="29" t="s">
        <v>677</v>
      </c>
      <c r="J26" s="25" t="str">
        <f t="shared" si="1"/>
        <v>茨城県守谷市</v>
      </c>
      <c r="K26" s="13">
        <v>6</v>
      </c>
    </row>
    <row r="27" spans="1:11" ht="13.5" customHeight="1">
      <c r="A27" s="54" t="str">
        <f t="shared" si="0"/>
        <v>茨城県</v>
      </c>
      <c r="C27" s="13" t="s">
        <v>442</v>
      </c>
      <c r="D27" s="42" t="s">
        <v>33</v>
      </c>
      <c r="E27" s="21" t="s">
        <v>34</v>
      </c>
      <c r="F27" s="43">
        <v>1</v>
      </c>
      <c r="G27" s="44">
        <v>12.9</v>
      </c>
      <c r="H27" s="43">
        <v>55</v>
      </c>
      <c r="I27" s="29" t="s">
        <v>0</v>
      </c>
      <c r="J27" s="25" t="str">
        <f t="shared" si="1"/>
        <v>茨城県坂東市</v>
      </c>
      <c r="K27" s="13">
        <v>7</v>
      </c>
    </row>
    <row r="28" spans="1:11" ht="13.5" customHeight="1">
      <c r="A28" s="54" t="str">
        <f t="shared" si="0"/>
        <v>茨城県</v>
      </c>
      <c r="C28" s="13" t="s">
        <v>443</v>
      </c>
      <c r="D28" s="42"/>
      <c r="E28" s="21" t="s">
        <v>35</v>
      </c>
      <c r="F28" s="43">
        <v>1</v>
      </c>
      <c r="G28" s="44">
        <v>7.4</v>
      </c>
      <c r="H28" s="43">
        <v>10</v>
      </c>
      <c r="I28" s="29" t="s">
        <v>0</v>
      </c>
      <c r="J28" s="25" t="str">
        <f t="shared" si="1"/>
        <v>茨城県五霞町</v>
      </c>
      <c r="K28" s="13">
        <v>8</v>
      </c>
    </row>
    <row r="29" spans="1:11" ht="13.5" customHeight="1">
      <c r="A29" s="54" t="str">
        <f t="shared" si="0"/>
        <v>茨城県</v>
      </c>
      <c r="C29" s="13" t="s">
        <v>444</v>
      </c>
      <c r="D29" s="42" t="s">
        <v>36</v>
      </c>
      <c r="E29" s="21" t="s">
        <v>37</v>
      </c>
      <c r="F29" s="43">
        <v>1</v>
      </c>
      <c r="G29" s="44">
        <v>2.2</v>
      </c>
      <c r="H29" s="43">
        <v>6</v>
      </c>
      <c r="I29" s="29" t="s">
        <v>0</v>
      </c>
      <c r="J29" s="25" t="str">
        <f t="shared" si="1"/>
        <v>茨城県つくばみらい市</v>
      </c>
      <c r="K29" s="13">
        <v>9</v>
      </c>
    </row>
    <row r="30" spans="1:11" ht="13.5" customHeight="1">
      <c r="A30" s="54" t="str">
        <f t="shared" si="0"/>
        <v>茨城県</v>
      </c>
      <c r="D30" s="38"/>
      <c r="E30" s="39"/>
      <c r="F30" s="40"/>
      <c r="G30" s="41"/>
      <c r="H30" s="40"/>
      <c r="I30" s="29"/>
      <c r="J30" s="25"/>
      <c r="K30" s="13">
        <v>10</v>
      </c>
    </row>
    <row r="31" spans="1:11" ht="13.5" customHeight="1">
      <c r="A31" s="54" t="str">
        <f t="shared" si="0"/>
        <v>埼玉県</v>
      </c>
      <c r="B31" s="38" t="s">
        <v>38</v>
      </c>
      <c r="C31" s="38"/>
      <c r="D31" s="38" t="s">
        <v>38</v>
      </c>
      <c r="E31" s="39" t="s">
        <v>22</v>
      </c>
      <c r="F31" s="40">
        <v>37</v>
      </c>
      <c r="G31" s="41">
        <v>1764.8</v>
      </c>
      <c r="H31" s="40">
        <v>7184</v>
      </c>
      <c r="I31" s="29"/>
      <c r="J31" s="25"/>
      <c r="K31" s="13">
        <v>11</v>
      </c>
    </row>
    <row r="32" spans="1:11" ht="13.5" customHeight="1">
      <c r="A32" s="54" t="str">
        <f t="shared" si="0"/>
        <v>埼玉県</v>
      </c>
      <c r="D32" s="38"/>
      <c r="E32" s="39"/>
      <c r="F32" s="41"/>
      <c r="G32" s="41"/>
      <c r="H32" s="41"/>
      <c r="I32" s="29"/>
      <c r="J32" s="25"/>
      <c r="K32" s="13">
        <v>12</v>
      </c>
    </row>
    <row r="33" spans="1:11" ht="13.5" customHeight="1">
      <c r="A33" s="54" t="str">
        <f t="shared" si="0"/>
        <v>埼玉県</v>
      </c>
      <c r="C33" s="13" t="s">
        <v>445</v>
      </c>
      <c r="D33" s="42" t="s">
        <v>39</v>
      </c>
      <c r="E33" s="21" t="s">
        <v>40</v>
      </c>
      <c r="F33" s="43">
        <v>1</v>
      </c>
      <c r="G33" s="44">
        <v>352.4</v>
      </c>
      <c r="H33" s="43">
        <v>1426</v>
      </c>
      <c r="I33" s="29" t="s">
        <v>0</v>
      </c>
      <c r="J33" s="25" t="str">
        <f t="shared" si="1"/>
        <v>埼玉県さいたま市</v>
      </c>
      <c r="K33" s="13">
        <v>13</v>
      </c>
    </row>
    <row r="34" spans="1:11" ht="13.5" customHeight="1">
      <c r="A34" s="54" t="str">
        <f t="shared" si="0"/>
        <v>埼玉県</v>
      </c>
      <c r="C34" s="13" t="s">
        <v>446</v>
      </c>
      <c r="D34" s="42" t="s">
        <v>41</v>
      </c>
      <c r="E34" s="21" t="s">
        <v>42</v>
      </c>
      <c r="F34" s="43">
        <v>1</v>
      </c>
      <c r="G34" s="44">
        <v>139.6</v>
      </c>
      <c r="H34" s="43">
        <v>479</v>
      </c>
      <c r="I34" s="29" t="s">
        <v>0</v>
      </c>
      <c r="J34" s="25" t="str">
        <f t="shared" si="1"/>
        <v>埼玉県川越市</v>
      </c>
      <c r="K34" s="13">
        <v>14</v>
      </c>
    </row>
    <row r="35" spans="1:11" ht="13.5" customHeight="1">
      <c r="A35" s="54" t="str">
        <f t="shared" si="0"/>
        <v>埼玉県</v>
      </c>
      <c r="C35" s="13" t="s">
        <v>447</v>
      </c>
      <c r="D35" s="42"/>
      <c r="E35" s="21" t="s">
        <v>43</v>
      </c>
      <c r="F35" s="43">
        <v>1</v>
      </c>
      <c r="G35" s="44">
        <v>17.6</v>
      </c>
      <c r="H35" s="43">
        <v>81</v>
      </c>
      <c r="I35" s="29" t="s">
        <v>0</v>
      </c>
      <c r="J35" s="25" t="str">
        <f t="shared" si="1"/>
        <v>埼玉県日高市</v>
      </c>
      <c r="K35" s="13">
        <v>15</v>
      </c>
    </row>
    <row r="36" spans="1:11" ht="13.5" customHeight="1">
      <c r="A36" s="54" t="str">
        <f t="shared" si="0"/>
        <v>埼玉県</v>
      </c>
      <c r="C36" s="13" t="s">
        <v>448</v>
      </c>
      <c r="D36" s="42" t="s">
        <v>44</v>
      </c>
      <c r="E36" s="21" t="s">
        <v>45</v>
      </c>
      <c r="F36" s="43">
        <v>1</v>
      </c>
      <c r="G36" s="44">
        <v>16.2</v>
      </c>
      <c r="H36" s="43">
        <v>112</v>
      </c>
      <c r="I36" s="29" t="s">
        <v>0</v>
      </c>
      <c r="J36" s="25" t="str">
        <f t="shared" si="1"/>
        <v>埼玉県熊谷市</v>
      </c>
      <c r="K36" s="13">
        <v>16</v>
      </c>
    </row>
    <row r="37" spans="1:11" ht="13.5" customHeight="1">
      <c r="A37" s="54" t="str">
        <f t="shared" si="0"/>
        <v>埼玉県</v>
      </c>
      <c r="C37" s="13" t="s">
        <v>449</v>
      </c>
      <c r="D37" s="42" t="s">
        <v>46</v>
      </c>
      <c r="E37" s="21" t="s">
        <v>47</v>
      </c>
      <c r="F37" s="43">
        <v>1</v>
      </c>
      <c r="G37" s="44">
        <v>132.1</v>
      </c>
      <c r="H37" s="43">
        <v>510</v>
      </c>
      <c r="I37" s="29" t="s">
        <v>0</v>
      </c>
      <c r="J37" s="25" t="str">
        <f t="shared" si="1"/>
        <v>埼玉県川口市</v>
      </c>
      <c r="K37" s="13">
        <v>17</v>
      </c>
    </row>
    <row r="38" spans="1:11" ht="13.5" customHeight="1">
      <c r="A38" s="54" t="str">
        <f t="shared" si="0"/>
        <v>埼玉県</v>
      </c>
      <c r="C38" s="13" t="s">
        <v>450</v>
      </c>
      <c r="D38" s="42" t="s">
        <v>48</v>
      </c>
      <c r="E38" s="21" t="s">
        <v>49</v>
      </c>
      <c r="F38" s="43">
        <v>1</v>
      </c>
      <c r="G38" s="44">
        <v>21.2</v>
      </c>
      <c r="H38" s="43">
        <v>103</v>
      </c>
      <c r="I38" s="29" t="s">
        <v>0</v>
      </c>
      <c r="J38" s="25" t="str">
        <f t="shared" si="1"/>
        <v>埼玉県行田市</v>
      </c>
      <c r="K38" s="13">
        <v>18</v>
      </c>
    </row>
    <row r="39" spans="1:11" ht="13.5" customHeight="1">
      <c r="A39" s="54" t="str">
        <f t="shared" si="0"/>
        <v>埼玉県</v>
      </c>
      <c r="C39" s="13" t="s">
        <v>451</v>
      </c>
      <c r="D39" s="42" t="s">
        <v>50</v>
      </c>
      <c r="E39" s="21" t="s">
        <v>51</v>
      </c>
      <c r="F39" s="43">
        <v>1</v>
      </c>
      <c r="G39" s="44">
        <v>81.7</v>
      </c>
      <c r="H39" s="43">
        <v>331</v>
      </c>
      <c r="I39" s="29" t="s">
        <v>0</v>
      </c>
      <c r="J39" s="25" t="str">
        <f t="shared" si="1"/>
        <v>埼玉県所沢市</v>
      </c>
      <c r="K39" s="13">
        <v>19</v>
      </c>
    </row>
    <row r="40" spans="1:11" ht="13.5" customHeight="1">
      <c r="A40" s="54" t="str">
        <f t="shared" si="0"/>
        <v>埼玉県</v>
      </c>
      <c r="C40" s="13" t="s">
        <v>452</v>
      </c>
      <c r="D40" s="42" t="s">
        <v>52</v>
      </c>
      <c r="E40" s="21" t="s">
        <v>53</v>
      </c>
      <c r="F40" s="43">
        <v>1</v>
      </c>
      <c r="G40" s="44">
        <v>38.5</v>
      </c>
      <c r="H40" s="43">
        <v>200</v>
      </c>
      <c r="I40" s="29" t="s">
        <v>0</v>
      </c>
      <c r="J40" s="25" t="str">
        <f t="shared" si="1"/>
        <v>埼玉県飯能市</v>
      </c>
      <c r="K40" s="13">
        <v>20</v>
      </c>
    </row>
    <row r="41" spans="1:11" ht="13.5" customHeight="1">
      <c r="A41" s="54" t="str">
        <f t="shared" si="0"/>
        <v>埼玉県</v>
      </c>
      <c r="C41" s="13" t="s">
        <v>453</v>
      </c>
      <c r="D41" s="42" t="s">
        <v>54</v>
      </c>
      <c r="E41" s="21" t="s">
        <v>55</v>
      </c>
      <c r="F41" s="43">
        <v>1</v>
      </c>
      <c r="G41" s="44">
        <v>14.4</v>
      </c>
      <c r="H41" s="43">
        <v>83</v>
      </c>
      <c r="I41" s="29" t="s">
        <v>0</v>
      </c>
      <c r="J41" s="25" t="str">
        <f t="shared" si="1"/>
        <v>埼玉県加須市</v>
      </c>
      <c r="K41" s="13">
        <v>21</v>
      </c>
    </row>
    <row r="42" spans="1:11" ht="13.5" customHeight="1">
      <c r="A42" s="54" t="str">
        <f t="shared" si="0"/>
        <v>埼玉県</v>
      </c>
      <c r="C42" s="13" t="s">
        <v>454</v>
      </c>
      <c r="D42" s="42" t="s">
        <v>56</v>
      </c>
      <c r="E42" s="21" t="s">
        <v>57</v>
      </c>
      <c r="F42" s="43">
        <v>1</v>
      </c>
      <c r="G42" s="44">
        <v>4.2</v>
      </c>
      <c r="H42" s="43">
        <v>35</v>
      </c>
      <c r="I42" s="29" t="s">
        <v>0</v>
      </c>
      <c r="J42" s="25" t="str">
        <f t="shared" si="1"/>
        <v>埼玉県東松山市</v>
      </c>
      <c r="K42" s="13">
        <v>22</v>
      </c>
    </row>
    <row r="43" spans="1:11" ht="13.5" customHeight="1">
      <c r="A43" s="54" t="str">
        <f t="shared" si="0"/>
        <v>埼玉県</v>
      </c>
      <c r="C43" s="13" t="s">
        <v>455</v>
      </c>
      <c r="D43" s="42" t="s">
        <v>58</v>
      </c>
      <c r="E43" s="21" t="s">
        <v>59</v>
      </c>
      <c r="F43" s="43">
        <v>1</v>
      </c>
      <c r="G43" s="44">
        <v>32.4</v>
      </c>
      <c r="H43" s="43">
        <v>181</v>
      </c>
      <c r="I43" s="29" t="s">
        <v>0</v>
      </c>
      <c r="J43" s="25" t="str">
        <f t="shared" si="1"/>
        <v>埼玉県春日部市</v>
      </c>
      <c r="K43" s="13">
        <v>23</v>
      </c>
    </row>
    <row r="44" spans="1:11" ht="13.5" customHeight="1">
      <c r="A44" s="54" t="str">
        <f t="shared" si="0"/>
        <v>埼玉県</v>
      </c>
      <c r="C44" s="13" t="s">
        <v>456</v>
      </c>
      <c r="D44" s="42" t="s">
        <v>60</v>
      </c>
      <c r="E44" s="21" t="s">
        <v>61</v>
      </c>
      <c r="F44" s="43">
        <v>1</v>
      </c>
      <c r="G44" s="44">
        <v>36.5</v>
      </c>
      <c r="H44" s="43">
        <v>167</v>
      </c>
      <c r="I44" s="29" t="s">
        <v>0</v>
      </c>
      <c r="J44" s="25" t="str">
        <f t="shared" si="1"/>
        <v>埼玉県狭山市</v>
      </c>
      <c r="K44" s="13">
        <v>24</v>
      </c>
    </row>
    <row r="45" spans="1:11" ht="13.5" customHeight="1">
      <c r="A45" s="54" t="str">
        <f t="shared" si="0"/>
        <v>埼玉県</v>
      </c>
      <c r="C45" s="13" t="s">
        <v>457</v>
      </c>
      <c r="D45" s="42" t="s">
        <v>62</v>
      </c>
      <c r="E45" s="21" t="s">
        <v>63</v>
      </c>
      <c r="F45" s="43">
        <v>1</v>
      </c>
      <c r="G45" s="44">
        <v>4.4</v>
      </c>
      <c r="H45" s="43">
        <v>23</v>
      </c>
      <c r="I45" s="29" t="s">
        <v>0</v>
      </c>
      <c r="J45" s="25" t="str">
        <f t="shared" si="1"/>
        <v>埼玉県羽生市</v>
      </c>
      <c r="K45" s="13">
        <v>25</v>
      </c>
    </row>
    <row r="46" spans="1:11" ht="13.5" customHeight="1">
      <c r="A46" s="54" t="str">
        <f t="shared" si="0"/>
        <v>埼玉県</v>
      </c>
      <c r="C46" s="13" t="s">
        <v>458</v>
      </c>
      <c r="D46" s="42" t="s">
        <v>64</v>
      </c>
      <c r="E46" s="21" t="s">
        <v>65</v>
      </c>
      <c r="F46" s="43">
        <v>1</v>
      </c>
      <c r="G46" s="44">
        <v>71</v>
      </c>
      <c r="H46" s="43">
        <v>311</v>
      </c>
      <c r="I46" s="29" t="s">
        <v>0</v>
      </c>
      <c r="J46" s="25" t="str">
        <f t="shared" si="1"/>
        <v>埼玉県鴻巣市</v>
      </c>
      <c r="K46" s="13">
        <v>26</v>
      </c>
    </row>
    <row r="47" spans="1:11" ht="13.5" customHeight="1">
      <c r="A47" s="54" t="str">
        <f t="shared" si="0"/>
        <v>埼玉県</v>
      </c>
      <c r="C47" s="13" t="s">
        <v>459</v>
      </c>
      <c r="D47" s="42" t="s">
        <v>66</v>
      </c>
      <c r="E47" s="21" t="s">
        <v>67</v>
      </c>
      <c r="F47" s="43">
        <v>1</v>
      </c>
      <c r="G47" s="44">
        <v>119.3</v>
      </c>
      <c r="H47" s="43">
        <v>473</v>
      </c>
      <c r="I47" s="29" t="s">
        <v>0</v>
      </c>
      <c r="J47" s="25" t="str">
        <f t="shared" si="1"/>
        <v>埼玉県上尾市</v>
      </c>
      <c r="K47" s="13">
        <v>27</v>
      </c>
    </row>
    <row r="48" spans="1:11" ht="13.5" customHeight="1">
      <c r="A48" s="54" t="str">
        <f t="shared" si="0"/>
        <v>埼玉県</v>
      </c>
      <c r="C48" s="13" t="s">
        <v>460</v>
      </c>
      <c r="D48" s="42" t="s">
        <v>68</v>
      </c>
      <c r="E48" s="21" t="s">
        <v>69</v>
      </c>
      <c r="F48" s="43">
        <v>1</v>
      </c>
      <c r="G48" s="44">
        <v>87.2</v>
      </c>
      <c r="H48" s="43">
        <v>342</v>
      </c>
      <c r="I48" s="29" t="s">
        <v>0</v>
      </c>
      <c r="J48" s="25" t="str">
        <f t="shared" si="1"/>
        <v>埼玉県草加市</v>
      </c>
      <c r="K48" s="13">
        <v>28</v>
      </c>
    </row>
    <row r="49" spans="1:11" ht="13.5" customHeight="1">
      <c r="A49" s="54" t="str">
        <f t="shared" si="0"/>
        <v>埼玉県</v>
      </c>
      <c r="C49" s="13" t="s">
        <v>461</v>
      </c>
      <c r="D49" s="42"/>
      <c r="E49" s="21" t="s">
        <v>70</v>
      </c>
      <c r="F49" s="43">
        <v>1</v>
      </c>
      <c r="G49" s="44">
        <v>29.7</v>
      </c>
      <c r="H49" s="43">
        <v>187</v>
      </c>
      <c r="I49" s="29" t="s">
        <v>0</v>
      </c>
      <c r="J49" s="25" t="str">
        <f t="shared" si="1"/>
        <v>埼玉県八潮市</v>
      </c>
      <c r="K49" s="13">
        <v>29</v>
      </c>
    </row>
    <row r="50" spans="1:11" ht="13.5" customHeight="1">
      <c r="A50" s="54" t="str">
        <f t="shared" si="0"/>
        <v>埼玉県</v>
      </c>
      <c r="C50" s="13" t="s">
        <v>462</v>
      </c>
      <c r="D50" s="42"/>
      <c r="E50" s="21" t="s">
        <v>71</v>
      </c>
      <c r="F50" s="43">
        <v>1</v>
      </c>
      <c r="G50" s="44">
        <v>31</v>
      </c>
      <c r="H50" s="43">
        <v>171</v>
      </c>
      <c r="I50" s="29" t="s">
        <v>0</v>
      </c>
      <c r="J50" s="25" t="str">
        <f t="shared" si="1"/>
        <v>埼玉県三郷市</v>
      </c>
      <c r="K50" s="13">
        <v>30</v>
      </c>
    </row>
    <row r="51" spans="1:11" ht="13.5" customHeight="1">
      <c r="A51" s="54" t="str">
        <f t="shared" si="0"/>
        <v>埼玉県</v>
      </c>
      <c r="C51" s="13" t="s">
        <v>463</v>
      </c>
      <c r="D51" s="42" t="s">
        <v>72</v>
      </c>
      <c r="E51" s="21" t="s">
        <v>73</v>
      </c>
      <c r="F51" s="43">
        <v>1</v>
      </c>
      <c r="G51" s="44">
        <v>26.5</v>
      </c>
      <c r="H51" s="43">
        <v>150</v>
      </c>
      <c r="I51" s="29" t="s">
        <v>0</v>
      </c>
      <c r="J51" s="25" t="str">
        <f t="shared" si="1"/>
        <v>埼玉県越谷市</v>
      </c>
      <c r="K51" s="13">
        <v>31</v>
      </c>
    </row>
    <row r="52" spans="1:11" ht="13.5" customHeight="1">
      <c r="A52" s="54" t="str">
        <f t="shared" si="0"/>
        <v>埼玉県</v>
      </c>
      <c r="C52" s="13" t="s">
        <v>464</v>
      </c>
      <c r="D52" s="42"/>
      <c r="E52" s="21" t="s">
        <v>74</v>
      </c>
      <c r="F52" s="43">
        <v>1</v>
      </c>
      <c r="G52" s="44">
        <v>2.2</v>
      </c>
      <c r="H52" s="43">
        <v>19</v>
      </c>
      <c r="I52" s="29" t="s">
        <v>0</v>
      </c>
      <c r="J52" s="25" t="str">
        <f t="shared" si="1"/>
        <v>埼玉県吉川市</v>
      </c>
      <c r="K52" s="13">
        <v>32</v>
      </c>
    </row>
    <row r="53" spans="1:11" ht="13.5" customHeight="1">
      <c r="A53" s="54" t="str">
        <f t="shared" si="0"/>
        <v>埼玉県</v>
      </c>
      <c r="C53" s="13" t="s">
        <v>465</v>
      </c>
      <c r="D53" s="42" t="s">
        <v>75</v>
      </c>
      <c r="E53" s="21" t="s">
        <v>76</v>
      </c>
      <c r="F53" s="43">
        <v>1</v>
      </c>
      <c r="G53" s="44">
        <v>2.7</v>
      </c>
      <c r="H53" s="43">
        <v>16</v>
      </c>
      <c r="I53" s="29" t="s">
        <v>0</v>
      </c>
      <c r="J53" s="25" t="str">
        <f t="shared" si="1"/>
        <v>埼玉県蕨市</v>
      </c>
      <c r="K53" s="13">
        <v>33</v>
      </c>
    </row>
    <row r="54" spans="1:11" ht="13.5" customHeight="1">
      <c r="A54" s="54" t="str">
        <f t="shared" si="0"/>
        <v>埼玉県</v>
      </c>
      <c r="C54" s="13" t="s">
        <v>466</v>
      </c>
      <c r="D54" s="42" t="s">
        <v>77</v>
      </c>
      <c r="E54" s="21" t="s">
        <v>78</v>
      </c>
      <c r="F54" s="43">
        <v>1</v>
      </c>
      <c r="G54" s="44">
        <v>4.1</v>
      </c>
      <c r="H54" s="43">
        <v>32</v>
      </c>
      <c r="I54" s="29" t="s">
        <v>0</v>
      </c>
      <c r="J54" s="25" t="str">
        <f t="shared" si="1"/>
        <v>埼玉県戸田市</v>
      </c>
      <c r="K54" s="13">
        <v>34</v>
      </c>
    </row>
    <row r="55" spans="1:11" ht="13.5" customHeight="1">
      <c r="A55" s="54" t="str">
        <f t="shared" si="0"/>
        <v>埼玉県</v>
      </c>
      <c r="C55" s="13" t="s">
        <v>467</v>
      </c>
      <c r="D55" s="42" t="s">
        <v>79</v>
      </c>
      <c r="E55" s="21" t="s">
        <v>80</v>
      </c>
      <c r="F55" s="43">
        <v>1</v>
      </c>
      <c r="G55" s="44">
        <v>21.5</v>
      </c>
      <c r="H55" s="43">
        <v>93</v>
      </c>
      <c r="I55" s="29" t="s">
        <v>0</v>
      </c>
      <c r="J55" s="25" t="str">
        <f t="shared" si="1"/>
        <v>埼玉県入間市</v>
      </c>
      <c r="K55" s="13">
        <v>35</v>
      </c>
    </row>
    <row r="56" spans="1:11" ht="13.5" customHeight="1">
      <c r="A56" s="54" t="str">
        <f t="shared" si="0"/>
        <v>埼玉県</v>
      </c>
      <c r="C56" s="13" t="s">
        <v>468</v>
      </c>
      <c r="D56" s="42" t="s">
        <v>81</v>
      </c>
      <c r="E56" s="21" t="s">
        <v>82</v>
      </c>
      <c r="F56" s="43">
        <v>1</v>
      </c>
      <c r="G56" s="44">
        <v>66.8</v>
      </c>
      <c r="H56" s="43">
        <v>219</v>
      </c>
      <c r="I56" s="29" t="s">
        <v>0</v>
      </c>
      <c r="J56" s="25" t="str">
        <f t="shared" si="1"/>
        <v>埼玉県朝霞市</v>
      </c>
      <c r="K56" s="13">
        <v>36</v>
      </c>
    </row>
    <row r="57" spans="1:11" ht="13.5" customHeight="1">
      <c r="A57" s="54" t="str">
        <f t="shared" si="0"/>
        <v>埼玉県</v>
      </c>
      <c r="C57" s="13" t="s">
        <v>469</v>
      </c>
      <c r="D57" s="42" t="s">
        <v>83</v>
      </c>
      <c r="E57" s="21" t="s">
        <v>84</v>
      </c>
      <c r="F57" s="43">
        <v>1</v>
      </c>
      <c r="G57" s="44">
        <v>38.3</v>
      </c>
      <c r="H57" s="43">
        <v>138</v>
      </c>
      <c r="I57" s="29" t="s">
        <v>0</v>
      </c>
      <c r="J57" s="25" t="str">
        <f t="shared" si="1"/>
        <v>埼玉県志木市</v>
      </c>
      <c r="K57" s="13">
        <v>37</v>
      </c>
    </row>
    <row r="58" spans="1:11" ht="13.5" customHeight="1">
      <c r="A58" s="54" t="str">
        <f t="shared" si="0"/>
        <v>埼玉県</v>
      </c>
      <c r="C58" s="13" t="s">
        <v>470</v>
      </c>
      <c r="D58" s="42" t="s">
        <v>85</v>
      </c>
      <c r="E58" s="21" t="s">
        <v>86</v>
      </c>
      <c r="F58" s="43">
        <v>1</v>
      </c>
      <c r="G58" s="44">
        <v>43.6</v>
      </c>
      <c r="H58" s="43">
        <v>140</v>
      </c>
      <c r="I58" s="29" t="s">
        <v>0</v>
      </c>
      <c r="J58" s="25" t="str">
        <f t="shared" si="1"/>
        <v>埼玉県和光市</v>
      </c>
      <c r="K58" s="13">
        <v>38</v>
      </c>
    </row>
    <row r="59" spans="1:11" s="63" customFormat="1" ht="13.5" customHeight="1">
      <c r="A59" s="62" t="str">
        <f>IF(B59="",A58,B59)</f>
        <v>埼玉県</v>
      </c>
      <c r="C59" s="63" t="s">
        <v>471</v>
      </c>
      <c r="D59" s="42" t="s">
        <v>87</v>
      </c>
      <c r="E59" s="21" t="s">
        <v>88</v>
      </c>
      <c r="F59" s="43">
        <v>1</v>
      </c>
      <c r="G59" s="44">
        <v>102.3</v>
      </c>
      <c r="H59" s="43">
        <v>255</v>
      </c>
      <c r="I59" s="29" t="s">
        <v>670</v>
      </c>
      <c r="J59" s="64" t="str">
        <f t="shared" si="1"/>
        <v>埼玉県新座市</v>
      </c>
      <c r="K59" s="63">
        <v>39</v>
      </c>
    </row>
    <row r="60" spans="1:11" ht="13.5" customHeight="1">
      <c r="A60" s="54" t="str">
        <f t="shared" si="0"/>
        <v>埼玉県</v>
      </c>
      <c r="C60" s="13" t="s">
        <v>472</v>
      </c>
      <c r="D60" s="42" t="s">
        <v>89</v>
      </c>
      <c r="E60" s="21" t="s">
        <v>90</v>
      </c>
      <c r="F60" s="43">
        <v>1</v>
      </c>
      <c r="G60" s="44">
        <v>24</v>
      </c>
      <c r="H60" s="43">
        <v>97</v>
      </c>
      <c r="I60" s="29" t="s">
        <v>0</v>
      </c>
      <c r="J60" s="25" t="str">
        <f t="shared" si="1"/>
        <v>埼玉県桶川市</v>
      </c>
      <c r="K60" s="13">
        <v>40</v>
      </c>
    </row>
    <row r="61" spans="1:11" ht="13.5" customHeight="1">
      <c r="A61" s="54" t="str">
        <f t="shared" si="0"/>
        <v>埼玉県</v>
      </c>
      <c r="C61" s="13" t="s">
        <v>473</v>
      </c>
      <c r="D61" s="42" t="s">
        <v>91</v>
      </c>
      <c r="E61" s="21" t="s">
        <v>92</v>
      </c>
      <c r="F61" s="43">
        <v>1</v>
      </c>
      <c r="G61" s="44">
        <v>5.5</v>
      </c>
      <c r="H61" s="43">
        <v>41</v>
      </c>
      <c r="I61" s="29" t="s">
        <v>0</v>
      </c>
      <c r="J61" s="25" t="str">
        <f t="shared" si="1"/>
        <v>埼玉県久喜市</v>
      </c>
      <c r="K61" s="13">
        <v>41</v>
      </c>
    </row>
    <row r="62" spans="1:11" ht="13.5" customHeight="1">
      <c r="A62" s="54" t="str">
        <f t="shared" si="0"/>
        <v>埼玉県</v>
      </c>
      <c r="C62" s="13" t="s">
        <v>474</v>
      </c>
      <c r="D62" s="42" t="s">
        <v>93</v>
      </c>
      <c r="E62" s="21" t="s">
        <v>94</v>
      </c>
      <c r="F62" s="43">
        <v>1</v>
      </c>
      <c r="G62" s="44">
        <v>36</v>
      </c>
      <c r="H62" s="43">
        <v>110</v>
      </c>
      <c r="I62" s="29" t="s">
        <v>95</v>
      </c>
      <c r="J62" s="25" t="str">
        <f t="shared" si="1"/>
        <v>埼玉県北本市</v>
      </c>
      <c r="K62" s="13">
        <v>42</v>
      </c>
    </row>
    <row r="63" spans="1:11" ht="13.5" customHeight="1">
      <c r="A63" s="54" t="str">
        <f t="shared" si="0"/>
        <v>埼玉県</v>
      </c>
      <c r="C63" s="13" t="s">
        <v>475</v>
      </c>
      <c r="D63" s="42" t="s">
        <v>96</v>
      </c>
      <c r="E63" s="21" t="s">
        <v>97</v>
      </c>
      <c r="F63" s="43">
        <v>1</v>
      </c>
      <c r="G63" s="44">
        <v>82.4</v>
      </c>
      <c r="H63" s="43">
        <v>237</v>
      </c>
      <c r="I63" s="29" t="s">
        <v>0</v>
      </c>
      <c r="J63" s="25" t="str">
        <f t="shared" si="1"/>
        <v>埼玉県富士見市</v>
      </c>
      <c r="K63" s="13">
        <v>43</v>
      </c>
    </row>
    <row r="64" spans="1:11" ht="13.5" customHeight="1">
      <c r="A64" s="54" t="str">
        <f t="shared" si="0"/>
        <v>埼玉県</v>
      </c>
      <c r="C64" s="13" t="s">
        <v>476</v>
      </c>
      <c r="D64" s="42"/>
      <c r="E64" s="21" t="s">
        <v>98</v>
      </c>
      <c r="F64" s="43">
        <v>1</v>
      </c>
      <c r="G64" s="44">
        <v>28.8</v>
      </c>
      <c r="H64" s="43">
        <v>167</v>
      </c>
      <c r="I64" s="29" t="s">
        <v>0</v>
      </c>
      <c r="J64" s="25" t="str">
        <f t="shared" si="1"/>
        <v>埼玉県ふじみ野市</v>
      </c>
      <c r="K64" s="13">
        <v>44</v>
      </c>
    </row>
    <row r="65" spans="1:11" ht="13.5" customHeight="1">
      <c r="A65" s="54" t="str">
        <f t="shared" si="0"/>
        <v>埼玉県</v>
      </c>
      <c r="C65" s="13" t="s">
        <v>477</v>
      </c>
      <c r="D65" s="42" t="s">
        <v>99</v>
      </c>
      <c r="E65" s="21" t="s">
        <v>100</v>
      </c>
      <c r="F65" s="43">
        <v>1</v>
      </c>
      <c r="G65" s="44">
        <v>11.1</v>
      </c>
      <c r="H65" s="43">
        <v>52</v>
      </c>
      <c r="I65" s="29" t="s">
        <v>0</v>
      </c>
      <c r="J65" s="25" t="str">
        <f t="shared" si="1"/>
        <v>埼玉県蓮田市</v>
      </c>
      <c r="K65" s="13">
        <v>45</v>
      </c>
    </row>
    <row r="66" spans="1:11" ht="13.5" customHeight="1">
      <c r="A66" s="54" t="str">
        <f t="shared" si="0"/>
        <v>埼玉県</v>
      </c>
      <c r="C66" s="13" t="s">
        <v>478</v>
      </c>
      <c r="D66" s="42"/>
      <c r="E66" s="21" t="s">
        <v>101</v>
      </c>
      <c r="F66" s="43">
        <v>1</v>
      </c>
      <c r="G66" s="44">
        <v>4.2</v>
      </c>
      <c r="H66" s="43">
        <v>28</v>
      </c>
      <c r="I66" s="29" t="s">
        <v>102</v>
      </c>
      <c r="J66" s="25" t="str">
        <f t="shared" si="1"/>
        <v>埼玉県白岡市</v>
      </c>
      <c r="K66" s="13">
        <v>46</v>
      </c>
    </row>
    <row r="67" spans="1:11" ht="13.5" customHeight="1">
      <c r="A67" s="54" t="str">
        <f t="shared" si="0"/>
        <v>埼玉県</v>
      </c>
      <c r="C67" s="13" t="s">
        <v>479</v>
      </c>
      <c r="D67" s="42" t="s">
        <v>103</v>
      </c>
      <c r="E67" s="21" t="s">
        <v>104</v>
      </c>
      <c r="F67" s="43">
        <v>1</v>
      </c>
      <c r="G67" s="44">
        <v>18.1</v>
      </c>
      <c r="H67" s="43">
        <v>95</v>
      </c>
      <c r="I67" s="29" t="s">
        <v>0</v>
      </c>
      <c r="J67" s="25" t="str">
        <f t="shared" si="1"/>
        <v>埼玉県坂戸市</v>
      </c>
      <c r="K67" s="13">
        <v>47</v>
      </c>
    </row>
    <row r="68" spans="1:11" ht="13.5" customHeight="1">
      <c r="A68" s="54" t="str">
        <f t="shared" si="0"/>
        <v>埼玉県</v>
      </c>
      <c r="C68" s="13" t="s">
        <v>480</v>
      </c>
      <c r="D68" s="42"/>
      <c r="E68" s="21" t="s">
        <v>105</v>
      </c>
      <c r="F68" s="43">
        <v>1</v>
      </c>
      <c r="G68" s="44">
        <v>12.8</v>
      </c>
      <c r="H68" s="43">
        <v>59</v>
      </c>
      <c r="I68" s="29" t="s">
        <v>0</v>
      </c>
      <c r="J68" s="25" t="str">
        <f t="shared" si="1"/>
        <v>埼玉県鶴ヶ島市</v>
      </c>
      <c r="K68" s="13">
        <v>48</v>
      </c>
    </row>
    <row r="69" spans="1:11" ht="13.5" customHeight="1">
      <c r="A69" s="54" t="str">
        <f t="shared" si="0"/>
        <v>埼玉県</v>
      </c>
      <c r="C69" s="13" t="s">
        <v>481</v>
      </c>
      <c r="D69" s="42" t="s">
        <v>106</v>
      </c>
      <c r="E69" s="21" t="s">
        <v>107</v>
      </c>
      <c r="F69" s="43">
        <v>1</v>
      </c>
      <c r="G69" s="44">
        <v>4.5</v>
      </c>
      <c r="H69" s="43">
        <v>21</v>
      </c>
      <c r="I69" s="29" t="s">
        <v>0</v>
      </c>
      <c r="J69" s="25" t="str">
        <f t="shared" si="1"/>
        <v>埼玉県幸手市</v>
      </c>
      <c r="K69" s="13">
        <v>49</v>
      </c>
    </row>
    <row r="70" spans="1:11" ht="13.5" customHeight="1">
      <c r="A70" s="54" t="str">
        <f t="shared" si="0"/>
        <v>埼玉県</v>
      </c>
      <c r="D70" s="38"/>
      <c r="E70" s="39"/>
      <c r="F70" s="40"/>
      <c r="G70" s="41"/>
      <c r="H70" s="40"/>
      <c r="I70" s="29"/>
      <c r="J70" s="25"/>
      <c r="K70" s="13">
        <v>50</v>
      </c>
    </row>
    <row r="71" spans="1:11" ht="13.5" customHeight="1">
      <c r="A71" s="54" t="str">
        <f>IF(B71="",#REF!,B71)</f>
        <v>千葉県</v>
      </c>
      <c r="B71" s="38" t="s">
        <v>108</v>
      </c>
      <c r="C71" s="38"/>
      <c r="D71" s="38" t="s">
        <v>108</v>
      </c>
      <c r="E71" s="39" t="s">
        <v>22</v>
      </c>
      <c r="F71" s="40">
        <v>22</v>
      </c>
      <c r="G71" s="41">
        <v>1147.3</v>
      </c>
      <c r="H71" s="40">
        <v>4090</v>
      </c>
      <c r="I71" s="29"/>
      <c r="J71" s="25"/>
      <c r="K71" s="13">
        <v>51</v>
      </c>
    </row>
    <row r="72" spans="1:11" ht="13.5" customHeight="1">
      <c r="A72" s="54" t="str">
        <f t="shared" si="0"/>
        <v>千葉県</v>
      </c>
      <c r="D72" s="38"/>
      <c r="E72" s="39"/>
      <c r="F72" s="41"/>
      <c r="G72" s="41"/>
      <c r="H72" s="41"/>
      <c r="I72" s="29"/>
      <c r="J72" s="25"/>
      <c r="K72" s="13">
        <v>52</v>
      </c>
    </row>
    <row r="73" spans="1:11" ht="13.5" customHeight="1">
      <c r="A73" s="54" t="str">
        <f t="shared" si="0"/>
        <v>千葉県</v>
      </c>
      <c r="C73" s="13" t="s">
        <v>482</v>
      </c>
      <c r="D73" s="42" t="s">
        <v>109</v>
      </c>
      <c r="E73" s="21" t="s">
        <v>110</v>
      </c>
      <c r="F73" s="43">
        <v>1</v>
      </c>
      <c r="G73" s="44">
        <v>103.5</v>
      </c>
      <c r="H73" s="43">
        <v>459</v>
      </c>
      <c r="I73" s="29" t="s">
        <v>0</v>
      </c>
      <c r="J73" s="25" t="str">
        <f t="shared" si="1"/>
        <v>千葉県千葉市</v>
      </c>
      <c r="K73" s="13">
        <v>53</v>
      </c>
    </row>
    <row r="74" spans="1:11" ht="13.5" customHeight="1">
      <c r="A74" s="54" t="str">
        <f t="shared" si="0"/>
        <v>千葉県</v>
      </c>
      <c r="C74" s="13" t="s">
        <v>483</v>
      </c>
      <c r="D74" s="42" t="s">
        <v>111</v>
      </c>
      <c r="E74" s="21" t="s">
        <v>112</v>
      </c>
      <c r="F74" s="43">
        <v>1</v>
      </c>
      <c r="G74" s="44">
        <v>95.7</v>
      </c>
      <c r="H74" s="43">
        <v>324</v>
      </c>
      <c r="I74" s="29" t="s">
        <v>0</v>
      </c>
      <c r="J74" s="25" t="str">
        <f t="shared" si="1"/>
        <v>千葉県市川市</v>
      </c>
      <c r="K74" s="13">
        <v>54</v>
      </c>
    </row>
    <row r="75" spans="1:11" ht="13.5" customHeight="1">
      <c r="A75" s="54" t="str">
        <f t="shared" si="0"/>
        <v>千葉県</v>
      </c>
      <c r="C75" s="13" t="s">
        <v>484</v>
      </c>
      <c r="D75" s="42" t="s">
        <v>113</v>
      </c>
      <c r="E75" s="21" t="s">
        <v>114</v>
      </c>
      <c r="F75" s="43">
        <v>1</v>
      </c>
      <c r="G75" s="44">
        <v>189.2</v>
      </c>
      <c r="H75" s="43">
        <v>514</v>
      </c>
      <c r="I75" s="29" t="s">
        <v>115</v>
      </c>
      <c r="J75" s="25" t="str">
        <f t="shared" si="1"/>
        <v>千葉県船橋市</v>
      </c>
      <c r="K75" s="13">
        <v>55</v>
      </c>
    </row>
    <row r="76" spans="1:11" ht="13.5" customHeight="1">
      <c r="A76" s="54" t="str">
        <f t="shared" si="0"/>
        <v>千葉県</v>
      </c>
      <c r="C76" s="13" t="s">
        <v>485</v>
      </c>
      <c r="D76" s="42" t="s">
        <v>116</v>
      </c>
      <c r="E76" s="21" t="s">
        <v>117</v>
      </c>
      <c r="F76" s="43">
        <v>1</v>
      </c>
      <c r="G76" s="44">
        <v>10.9</v>
      </c>
      <c r="H76" s="43">
        <v>85</v>
      </c>
      <c r="I76" s="29" t="s">
        <v>0</v>
      </c>
      <c r="J76" s="25" t="str">
        <f t="shared" si="1"/>
        <v>千葉県木更津市</v>
      </c>
      <c r="K76" s="13">
        <v>56</v>
      </c>
    </row>
    <row r="77" spans="1:11" ht="13.5" customHeight="1">
      <c r="A77" s="54" t="str">
        <f t="shared" si="0"/>
        <v>千葉県</v>
      </c>
      <c r="C77" s="13" t="s">
        <v>486</v>
      </c>
      <c r="D77" s="42" t="s">
        <v>118</v>
      </c>
      <c r="E77" s="21" t="s">
        <v>119</v>
      </c>
      <c r="F77" s="43">
        <v>1</v>
      </c>
      <c r="G77" s="44">
        <v>135.9</v>
      </c>
      <c r="H77" s="43">
        <v>535</v>
      </c>
      <c r="I77" s="29" t="s">
        <v>0</v>
      </c>
      <c r="J77" s="25" t="str">
        <f t="shared" si="1"/>
        <v>千葉県松戸市</v>
      </c>
      <c r="K77" s="13">
        <v>57</v>
      </c>
    </row>
    <row r="78" spans="1:11" ht="13.5" customHeight="1">
      <c r="A78" s="54" t="str">
        <f t="shared" si="0"/>
        <v>千葉県</v>
      </c>
      <c r="C78" s="13" t="s">
        <v>487</v>
      </c>
      <c r="D78" s="42" t="s">
        <v>120</v>
      </c>
      <c r="E78" s="21" t="s">
        <v>121</v>
      </c>
      <c r="F78" s="43">
        <v>1</v>
      </c>
      <c r="G78" s="44">
        <v>34.5</v>
      </c>
      <c r="H78" s="43">
        <v>192</v>
      </c>
      <c r="I78" s="29" t="s">
        <v>0</v>
      </c>
      <c r="J78" s="25" t="str">
        <f t="shared" si="1"/>
        <v>千葉県野田市</v>
      </c>
      <c r="K78" s="13">
        <v>58</v>
      </c>
    </row>
    <row r="79" spans="1:11" ht="13.5" customHeight="1">
      <c r="A79" s="54" t="str">
        <f t="shared" si="0"/>
        <v>千葉県</v>
      </c>
      <c r="C79" s="13" t="s">
        <v>488</v>
      </c>
      <c r="D79" s="42" t="s">
        <v>122</v>
      </c>
      <c r="E79" s="21" t="s">
        <v>123</v>
      </c>
      <c r="F79" s="43">
        <v>1</v>
      </c>
      <c r="G79" s="44">
        <v>27.5</v>
      </c>
      <c r="H79" s="43">
        <v>81</v>
      </c>
      <c r="I79" s="29" t="s">
        <v>0</v>
      </c>
      <c r="J79" s="25" t="str">
        <f t="shared" si="1"/>
        <v>千葉県成田市</v>
      </c>
      <c r="K79" s="13">
        <v>59</v>
      </c>
    </row>
    <row r="80" spans="1:11" ht="13.5" customHeight="1">
      <c r="A80" s="54" t="str">
        <f t="shared" si="0"/>
        <v>千葉県</v>
      </c>
      <c r="C80" s="13" t="s">
        <v>489</v>
      </c>
      <c r="D80" s="42"/>
      <c r="E80" s="21" t="s">
        <v>124</v>
      </c>
      <c r="F80" s="43">
        <v>1</v>
      </c>
      <c r="G80" s="44">
        <v>11.4</v>
      </c>
      <c r="H80" s="43">
        <v>40</v>
      </c>
      <c r="I80" s="29" t="s">
        <v>0</v>
      </c>
      <c r="J80" s="25" t="str">
        <f t="shared" si="1"/>
        <v>千葉県富里市</v>
      </c>
      <c r="K80" s="13">
        <v>60</v>
      </c>
    </row>
    <row r="81" spans="1:11" ht="13.5" customHeight="1">
      <c r="A81" s="54" t="str">
        <f t="shared" si="0"/>
        <v>千葉県</v>
      </c>
      <c r="C81" s="13" t="s">
        <v>490</v>
      </c>
      <c r="D81" s="42" t="s">
        <v>125</v>
      </c>
      <c r="E81" s="21" t="s">
        <v>126</v>
      </c>
      <c r="F81" s="43">
        <v>1</v>
      </c>
      <c r="G81" s="44">
        <v>3.8</v>
      </c>
      <c r="H81" s="43">
        <v>15</v>
      </c>
      <c r="I81" s="29" t="s">
        <v>0</v>
      </c>
      <c r="J81" s="25" t="str">
        <f t="shared" si="1"/>
        <v>千葉県佐倉市</v>
      </c>
      <c r="K81" s="13">
        <v>61</v>
      </c>
    </row>
    <row r="82" spans="1:11" ht="13.5" customHeight="1">
      <c r="A82" s="54" t="str">
        <f t="shared" si="0"/>
        <v>千葉県</v>
      </c>
      <c r="C82" s="13" t="s">
        <v>491</v>
      </c>
      <c r="D82" s="42" t="s">
        <v>127</v>
      </c>
      <c r="E82" s="21" t="s">
        <v>128</v>
      </c>
      <c r="F82" s="43">
        <v>1</v>
      </c>
      <c r="G82" s="44">
        <v>16.4</v>
      </c>
      <c r="H82" s="43">
        <v>98</v>
      </c>
      <c r="I82" s="29" t="s">
        <v>0</v>
      </c>
      <c r="J82" s="25" t="str">
        <f t="shared" si="1"/>
        <v>千葉県習志野市</v>
      </c>
      <c r="K82" s="13">
        <v>62</v>
      </c>
    </row>
    <row r="83" spans="1:11" ht="13.5" customHeight="1">
      <c r="A83" s="54" t="str">
        <f t="shared" si="0"/>
        <v>千葉県</v>
      </c>
      <c r="C83" s="13" t="s">
        <v>492</v>
      </c>
      <c r="D83" s="42" t="s">
        <v>129</v>
      </c>
      <c r="E83" s="21" t="s">
        <v>130</v>
      </c>
      <c r="F83" s="43">
        <v>1</v>
      </c>
      <c r="G83" s="44">
        <v>172.5</v>
      </c>
      <c r="H83" s="43">
        <v>574</v>
      </c>
      <c r="I83" s="29" t="s">
        <v>0</v>
      </c>
      <c r="J83" s="25" t="str">
        <f t="shared" si="1"/>
        <v>千葉県柏市</v>
      </c>
      <c r="K83" s="13">
        <v>63</v>
      </c>
    </row>
    <row r="84" spans="1:11" ht="13.5" customHeight="1">
      <c r="A84" s="54" t="str">
        <f aca="true" t="shared" si="2" ref="A84:A96">IF(B84="",A83,B84)</f>
        <v>千葉県</v>
      </c>
      <c r="C84" s="13" t="s">
        <v>493</v>
      </c>
      <c r="D84" s="42" t="s">
        <v>131</v>
      </c>
      <c r="E84" s="21" t="s">
        <v>132</v>
      </c>
      <c r="F84" s="43">
        <v>1</v>
      </c>
      <c r="G84" s="44">
        <v>22.2</v>
      </c>
      <c r="H84" s="43">
        <v>141</v>
      </c>
      <c r="I84" s="29" t="s">
        <v>0</v>
      </c>
      <c r="J84" s="25" t="str">
        <f aca="true" t="shared" si="3" ref="J84:J149">A84&amp;E84</f>
        <v>千葉県市原市</v>
      </c>
      <c r="K84" s="13">
        <v>64</v>
      </c>
    </row>
    <row r="85" spans="1:11" ht="13.5" customHeight="1">
      <c r="A85" s="54" t="str">
        <f t="shared" si="2"/>
        <v>千葉県</v>
      </c>
      <c r="C85" s="13" t="s">
        <v>494</v>
      </c>
      <c r="D85" s="42" t="s">
        <v>133</v>
      </c>
      <c r="E85" s="21" t="s">
        <v>134</v>
      </c>
      <c r="F85" s="43">
        <v>1</v>
      </c>
      <c r="G85" s="44">
        <v>82.3</v>
      </c>
      <c r="H85" s="43">
        <v>275</v>
      </c>
      <c r="I85" s="29" t="s">
        <v>0</v>
      </c>
      <c r="J85" s="25" t="str">
        <f t="shared" si="3"/>
        <v>千葉県流山市</v>
      </c>
      <c r="K85" s="13">
        <v>65</v>
      </c>
    </row>
    <row r="86" spans="1:11" ht="13.5" customHeight="1">
      <c r="A86" s="54" t="str">
        <f t="shared" si="2"/>
        <v>千葉県</v>
      </c>
      <c r="C86" s="13" t="s">
        <v>495</v>
      </c>
      <c r="D86" s="42" t="s">
        <v>135</v>
      </c>
      <c r="E86" s="21" t="s">
        <v>136</v>
      </c>
      <c r="F86" s="43">
        <v>1</v>
      </c>
      <c r="G86" s="44">
        <v>52.2</v>
      </c>
      <c r="H86" s="43">
        <v>189</v>
      </c>
      <c r="I86" s="29" t="s">
        <v>0</v>
      </c>
      <c r="J86" s="25" t="str">
        <f t="shared" si="3"/>
        <v>千葉県八千代市</v>
      </c>
      <c r="K86" s="13">
        <v>66</v>
      </c>
    </row>
    <row r="87" spans="1:11" ht="13.5" customHeight="1">
      <c r="A87" s="54" t="str">
        <f t="shared" si="2"/>
        <v>千葉県</v>
      </c>
      <c r="C87" s="13" t="s">
        <v>496</v>
      </c>
      <c r="D87" s="42" t="s">
        <v>137</v>
      </c>
      <c r="E87" s="21" t="s">
        <v>138</v>
      </c>
      <c r="F87" s="43">
        <v>1</v>
      </c>
      <c r="G87" s="44">
        <v>29.7</v>
      </c>
      <c r="H87" s="43">
        <v>128</v>
      </c>
      <c r="I87" s="29" t="s">
        <v>0</v>
      </c>
      <c r="J87" s="25" t="str">
        <f t="shared" si="3"/>
        <v>千葉県我孫子市</v>
      </c>
      <c r="K87" s="13">
        <v>67</v>
      </c>
    </row>
    <row r="88" spans="1:11" ht="13.5" customHeight="1">
      <c r="A88" s="54" t="str">
        <f t="shared" si="2"/>
        <v>千葉県</v>
      </c>
      <c r="C88" s="13" t="s">
        <v>497</v>
      </c>
      <c r="D88" s="42" t="s">
        <v>139</v>
      </c>
      <c r="E88" s="21" t="s">
        <v>140</v>
      </c>
      <c r="F88" s="43">
        <v>1</v>
      </c>
      <c r="G88" s="44">
        <v>68.6</v>
      </c>
      <c r="H88" s="43">
        <v>156</v>
      </c>
      <c r="I88" s="29" t="s">
        <v>0</v>
      </c>
      <c r="J88" s="25" t="str">
        <f t="shared" si="3"/>
        <v>千葉県鎌ケ谷市</v>
      </c>
      <c r="K88" s="13">
        <v>68</v>
      </c>
    </row>
    <row r="89" spans="1:11" ht="13.5" customHeight="1">
      <c r="A89" s="54" t="str">
        <f t="shared" si="2"/>
        <v>千葉県</v>
      </c>
      <c r="C89" s="13" t="s">
        <v>498</v>
      </c>
      <c r="D89" s="42" t="s">
        <v>141</v>
      </c>
      <c r="E89" s="21" t="s">
        <v>142</v>
      </c>
      <c r="F89" s="43">
        <v>1</v>
      </c>
      <c r="G89" s="44">
        <v>3.7</v>
      </c>
      <c r="H89" s="43">
        <v>25</v>
      </c>
      <c r="I89" s="29" t="s">
        <v>0</v>
      </c>
      <c r="J89" s="25" t="str">
        <f t="shared" si="3"/>
        <v>千葉県君津市</v>
      </c>
      <c r="K89" s="13">
        <v>69</v>
      </c>
    </row>
    <row r="90" spans="1:11" ht="13.5" customHeight="1">
      <c r="A90" s="54" t="str">
        <f t="shared" si="2"/>
        <v>千葉県</v>
      </c>
      <c r="C90" s="13" t="s">
        <v>499</v>
      </c>
      <c r="D90" s="42" t="s">
        <v>143</v>
      </c>
      <c r="E90" s="21" t="s">
        <v>144</v>
      </c>
      <c r="F90" s="43">
        <v>1</v>
      </c>
      <c r="G90" s="44">
        <v>12.9</v>
      </c>
      <c r="H90" s="43">
        <v>58</v>
      </c>
      <c r="I90" s="29" t="s">
        <v>0</v>
      </c>
      <c r="J90" s="25" t="str">
        <f t="shared" si="3"/>
        <v>千葉県富津市</v>
      </c>
      <c r="K90" s="13">
        <v>70</v>
      </c>
    </row>
    <row r="91" spans="1:11" ht="13.5" customHeight="1">
      <c r="A91" s="54" t="str">
        <f t="shared" si="2"/>
        <v>千葉県</v>
      </c>
      <c r="C91" s="13" t="s">
        <v>500</v>
      </c>
      <c r="D91" s="42" t="s">
        <v>145</v>
      </c>
      <c r="E91" s="21" t="s">
        <v>146</v>
      </c>
      <c r="F91" s="43">
        <v>1</v>
      </c>
      <c r="G91" s="44">
        <v>20.9</v>
      </c>
      <c r="H91" s="43">
        <v>72</v>
      </c>
      <c r="I91" s="29" t="s">
        <v>0</v>
      </c>
      <c r="J91" s="25" t="str">
        <f t="shared" si="3"/>
        <v>千葉県四街道市</v>
      </c>
      <c r="K91" s="13">
        <v>71</v>
      </c>
    </row>
    <row r="92" spans="1:10" ht="13.5" customHeight="1">
      <c r="A92" s="54"/>
      <c r="D92" s="42" t="s">
        <v>671</v>
      </c>
      <c r="E92" s="21" t="s">
        <v>672</v>
      </c>
      <c r="F92" s="43">
        <v>1</v>
      </c>
      <c r="G92" s="44">
        <v>8.8</v>
      </c>
      <c r="H92" s="43">
        <v>63</v>
      </c>
      <c r="I92" s="29"/>
      <c r="J92" s="25"/>
    </row>
    <row r="93" spans="1:11" ht="13.5" customHeight="1">
      <c r="A93" s="54" t="str">
        <f>IF(B93="",A91,B93)</f>
        <v>千葉県</v>
      </c>
      <c r="C93" s="13" t="s">
        <v>501</v>
      </c>
      <c r="D93" s="42" t="s">
        <v>147</v>
      </c>
      <c r="E93" s="21" t="s">
        <v>148</v>
      </c>
      <c r="F93" s="43">
        <v>1</v>
      </c>
      <c r="G93" s="44">
        <v>42.1</v>
      </c>
      <c r="H93" s="43">
        <v>48</v>
      </c>
      <c r="I93" s="29" t="s">
        <v>678</v>
      </c>
      <c r="J93" s="25" t="str">
        <f>A93&amp;E93</f>
        <v>千葉県白井市</v>
      </c>
      <c r="K93" s="13">
        <v>72</v>
      </c>
    </row>
    <row r="94" spans="1:10" ht="13.5" customHeight="1">
      <c r="A94" s="54"/>
      <c r="D94" s="42"/>
      <c r="E94" s="21" t="s">
        <v>673</v>
      </c>
      <c r="F94" s="43">
        <v>1</v>
      </c>
      <c r="G94" s="44">
        <v>2.6</v>
      </c>
      <c r="H94" s="43">
        <v>18</v>
      </c>
      <c r="I94" s="29"/>
      <c r="J94" s="25"/>
    </row>
    <row r="95" spans="1:11" ht="13.5" customHeight="1">
      <c r="A95" s="54" t="e">
        <f>IF(B95="",#REF!,B95)</f>
        <v>#REF!</v>
      </c>
      <c r="D95" s="38"/>
      <c r="E95" s="39"/>
      <c r="F95" s="40"/>
      <c r="G95" s="41"/>
      <c r="H95" s="40"/>
      <c r="I95" s="29"/>
      <c r="J95" s="25"/>
      <c r="K95" s="13">
        <v>73</v>
      </c>
    </row>
    <row r="96" spans="1:11" ht="13.5" customHeight="1">
      <c r="A96" s="54" t="str">
        <f t="shared" si="2"/>
        <v>東京都</v>
      </c>
      <c r="B96" s="38" t="s">
        <v>150</v>
      </c>
      <c r="C96" s="38"/>
      <c r="D96" s="38" t="s">
        <v>150</v>
      </c>
      <c r="E96" s="39" t="s">
        <v>22</v>
      </c>
      <c r="F96" s="40">
        <v>27</v>
      </c>
      <c r="G96" s="41">
        <v>3223.7</v>
      </c>
      <c r="H96" s="40">
        <v>11463</v>
      </c>
      <c r="I96" s="29"/>
      <c r="J96" s="25"/>
      <c r="K96" s="13">
        <v>74</v>
      </c>
    </row>
    <row r="97" spans="1:11" ht="13.5" customHeight="1">
      <c r="A97" s="54" t="str">
        <f>IF(B97="",A96,B97)</f>
        <v>東京都</v>
      </c>
      <c r="D97" s="38"/>
      <c r="E97" s="39"/>
      <c r="F97" s="41"/>
      <c r="G97" s="41"/>
      <c r="H97" s="41"/>
      <c r="I97" s="29"/>
      <c r="J97" s="25"/>
      <c r="K97" s="13">
        <v>75</v>
      </c>
    </row>
    <row r="98" spans="1:11" ht="13.5" customHeight="1">
      <c r="A98" s="54" t="str">
        <f aca="true" t="shared" si="4" ref="A98:A161">IF(B98="",A97,B98)</f>
        <v>東京都</v>
      </c>
      <c r="C98" s="13" t="s">
        <v>502</v>
      </c>
      <c r="D98" s="42" t="s">
        <v>151</v>
      </c>
      <c r="E98" s="21" t="s">
        <v>152</v>
      </c>
      <c r="F98" s="43">
        <v>1</v>
      </c>
      <c r="G98" s="44">
        <v>2.6</v>
      </c>
      <c r="H98" s="43">
        <v>17</v>
      </c>
      <c r="I98" s="29" t="s">
        <v>0</v>
      </c>
      <c r="J98" s="25" t="str">
        <f t="shared" si="3"/>
        <v>東京都目黒区</v>
      </c>
      <c r="K98" s="13">
        <v>76</v>
      </c>
    </row>
    <row r="99" spans="1:11" ht="13.5" customHeight="1">
      <c r="A99" s="54" t="str">
        <f t="shared" si="4"/>
        <v>東京都</v>
      </c>
      <c r="C99" s="13" t="s">
        <v>503</v>
      </c>
      <c r="D99" s="42"/>
      <c r="E99" s="21" t="s">
        <v>153</v>
      </c>
      <c r="F99" s="43"/>
      <c r="G99" s="44">
        <v>2.3</v>
      </c>
      <c r="H99" s="43">
        <v>16</v>
      </c>
      <c r="I99" s="29" t="s">
        <v>0</v>
      </c>
      <c r="J99" s="25" t="str">
        <f t="shared" si="3"/>
        <v>東京都大田区</v>
      </c>
      <c r="K99" s="13">
        <v>77</v>
      </c>
    </row>
    <row r="100" spans="1:11" ht="13.5" customHeight="1">
      <c r="A100" s="54" t="str">
        <f t="shared" si="4"/>
        <v>東京都</v>
      </c>
      <c r="C100" s="13" t="s">
        <v>504</v>
      </c>
      <c r="D100" s="42"/>
      <c r="E100" s="21" t="s">
        <v>154</v>
      </c>
      <c r="F100" s="43"/>
      <c r="G100" s="44">
        <v>91.1</v>
      </c>
      <c r="H100" s="43">
        <v>522</v>
      </c>
      <c r="I100" s="29" t="s">
        <v>155</v>
      </c>
      <c r="J100" s="25" t="str">
        <f t="shared" si="3"/>
        <v>東京都世田谷区</v>
      </c>
      <c r="K100" s="13">
        <v>78</v>
      </c>
    </row>
    <row r="101" spans="1:11" ht="13.5" customHeight="1">
      <c r="A101" s="54" t="str">
        <f t="shared" si="4"/>
        <v>東京都</v>
      </c>
      <c r="C101" s="13" t="s">
        <v>505</v>
      </c>
      <c r="D101" s="42"/>
      <c r="E101" s="21" t="s">
        <v>156</v>
      </c>
      <c r="F101" s="43"/>
      <c r="G101" s="44">
        <v>2.4</v>
      </c>
      <c r="H101" s="43">
        <v>11</v>
      </c>
      <c r="I101" s="29" t="s">
        <v>0</v>
      </c>
      <c r="J101" s="25" t="str">
        <f t="shared" si="3"/>
        <v>東京都中野区</v>
      </c>
      <c r="K101" s="13">
        <v>79</v>
      </c>
    </row>
    <row r="102" spans="1:11" ht="13.5" customHeight="1">
      <c r="A102" s="54" t="str">
        <f t="shared" si="4"/>
        <v>東京都</v>
      </c>
      <c r="C102" s="13" t="s">
        <v>506</v>
      </c>
      <c r="D102" s="42"/>
      <c r="E102" s="21" t="s">
        <v>157</v>
      </c>
      <c r="F102" s="43"/>
      <c r="G102" s="44">
        <v>34.7</v>
      </c>
      <c r="H102" s="43">
        <v>136</v>
      </c>
      <c r="I102" s="29" t="s">
        <v>158</v>
      </c>
      <c r="J102" s="25" t="str">
        <f t="shared" si="3"/>
        <v>東京都杉並区</v>
      </c>
      <c r="K102" s="13">
        <v>80</v>
      </c>
    </row>
    <row r="103" spans="1:11" ht="13.5" customHeight="1">
      <c r="A103" s="54" t="str">
        <f t="shared" si="4"/>
        <v>東京都</v>
      </c>
      <c r="C103" s="13" t="s">
        <v>507</v>
      </c>
      <c r="D103" s="42"/>
      <c r="E103" s="21" t="s">
        <v>159</v>
      </c>
      <c r="F103" s="43"/>
      <c r="G103" s="44">
        <v>0.3</v>
      </c>
      <c r="H103" s="43">
        <v>3</v>
      </c>
      <c r="I103" s="29" t="s">
        <v>0</v>
      </c>
      <c r="J103" s="25" t="str">
        <f t="shared" si="3"/>
        <v>東京都北区</v>
      </c>
      <c r="K103" s="13">
        <v>81</v>
      </c>
    </row>
    <row r="104" spans="1:11" ht="13.5" customHeight="1">
      <c r="A104" s="54" t="str">
        <f t="shared" si="4"/>
        <v>東京都</v>
      </c>
      <c r="C104" s="13" t="s">
        <v>508</v>
      </c>
      <c r="D104" s="42"/>
      <c r="E104" s="21" t="s">
        <v>160</v>
      </c>
      <c r="F104" s="43"/>
      <c r="G104" s="44">
        <v>10.8</v>
      </c>
      <c r="H104" s="43">
        <v>74</v>
      </c>
      <c r="I104" s="29" t="s">
        <v>0</v>
      </c>
      <c r="J104" s="25" t="str">
        <f t="shared" si="3"/>
        <v>東京都板橋区</v>
      </c>
      <c r="K104" s="13">
        <v>82</v>
      </c>
    </row>
    <row r="105" spans="1:11" ht="13.5" customHeight="1">
      <c r="A105" s="54" t="str">
        <f t="shared" si="4"/>
        <v>東京都</v>
      </c>
      <c r="C105" s="13" t="s">
        <v>509</v>
      </c>
      <c r="D105" s="42"/>
      <c r="E105" s="21" t="s">
        <v>161</v>
      </c>
      <c r="F105" s="43"/>
      <c r="G105" s="44">
        <v>187.1</v>
      </c>
      <c r="H105" s="43">
        <v>664</v>
      </c>
      <c r="I105" s="29" t="s">
        <v>162</v>
      </c>
      <c r="J105" s="25" t="str">
        <f t="shared" si="3"/>
        <v>東京都練馬区</v>
      </c>
      <c r="K105" s="13">
        <v>83</v>
      </c>
    </row>
    <row r="106" spans="1:11" ht="13.5" customHeight="1">
      <c r="A106" s="54" t="str">
        <f t="shared" si="4"/>
        <v>東京都</v>
      </c>
      <c r="C106" s="13" t="s">
        <v>510</v>
      </c>
      <c r="D106" s="42"/>
      <c r="E106" s="21" t="s">
        <v>163</v>
      </c>
      <c r="F106" s="43"/>
      <c r="G106" s="44">
        <v>33.2</v>
      </c>
      <c r="H106" s="43">
        <v>214</v>
      </c>
      <c r="I106" s="29" t="s">
        <v>0</v>
      </c>
      <c r="J106" s="25" t="str">
        <f t="shared" si="3"/>
        <v>東京都足立区</v>
      </c>
      <c r="K106" s="13">
        <v>84</v>
      </c>
    </row>
    <row r="107" spans="1:11" ht="13.5" customHeight="1">
      <c r="A107" s="54" t="str">
        <f t="shared" si="4"/>
        <v>東京都</v>
      </c>
      <c r="C107" s="13" t="s">
        <v>511</v>
      </c>
      <c r="D107" s="42"/>
      <c r="E107" s="21" t="s">
        <v>164</v>
      </c>
      <c r="F107" s="43"/>
      <c r="G107" s="44">
        <v>26.9</v>
      </c>
      <c r="H107" s="43">
        <v>196</v>
      </c>
      <c r="I107" s="29" t="s">
        <v>0</v>
      </c>
      <c r="J107" s="25" t="str">
        <f t="shared" si="3"/>
        <v>東京都葛飾区</v>
      </c>
      <c r="K107" s="13">
        <v>85</v>
      </c>
    </row>
    <row r="108" spans="1:11" ht="13.5" customHeight="1">
      <c r="A108" s="54" t="str">
        <f t="shared" si="4"/>
        <v>東京都</v>
      </c>
      <c r="C108" s="13" t="s">
        <v>512</v>
      </c>
      <c r="D108" s="42"/>
      <c r="E108" s="21" t="s">
        <v>165</v>
      </c>
      <c r="F108" s="43"/>
      <c r="G108" s="44">
        <v>36.6</v>
      </c>
      <c r="H108" s="43">
        <v>270</v>
      </c>
      <c r="I108" s="29" t="s">
        <v>0</v>
      </c>
      <c r="J108" s="25" t="str">
        <f t="shared" si="3"/>
        <v>東京都江戸川区</v>
      </c>
      <c r="K108" s="13">
        <v>86</v>
      </c>
    </row>
    <row r="109" spans="1:11" ht="13.5" customHeight="1">
      <c r="A109" s="54" t="str">
        <f t="shared" si="4"/>
        <v>東京都</v>
      </c>
      <c r="C109" s="13" t="s">
        <v>513</v>
      </c>
      <c r="D109" s="42" t="s">
        <v>166</v>
      </c>
      <c r="E109" s="21" t="s">
        <v>167</v>
      </c>
      <c r="F109" s="43">
        <v>1</v>
      </c>
      <c r="G109" s="44">
        <v>242.5</v>
      </c>
      <c r="H109" s="43">
        <v>1086</v>
      </c>
      <c r="I109" s="29" t="s">
        <v>0</v>
      </c>
      <c r="J109" s="25" t="str">
        <f t="shared" si="3"/>
        <v>東京都八王子市</v>
      </c>
      <c r="K109" s="13">
        <v>87</v>
      </c>
    </row>
    <row r="110" spans="1:11" ht="13.5" customHeight="1">
      <c r="A110" s="54" t="str">
        <f t="shared" si="4"/>
        <v>東京都</v>
      </c>
      <c r="C110" s="13" t="s">
        <v>514</v>
      </c>
      <c r="D110" s="42" t="s">
        <v>168</v>
      </c>
      <c r="E110" s="21" t="s">
        <v>169</v>
      </c>
      <c r="F110" s="43">
        <v>1</v>
      </c>
      <c r="G110" s="44">
        <v>206.7</v>
      </c>
      <c r="H110" s="43">
        <v>380</v>
      </c>
      <c r="I110" s="29" t="s">
        <v>0</v>
      </c>
      <c r="J110" s="25" t="str">
        <f t="shared" si="3"/>
        <v>東京都立川市</v>
      </c>
      <c r="K110" s="13">
        <v>88</v>
      </c>
    </row>
    <row r="111" spans="1:11" ht="13.5" customHeight="1">
      <c r="A111" s="54" t="str">
        <f t="shared" si="4"/>
        <v>東京都</v>
      </c>
      <c r="C111" s="13" t="s">
        <v>515</v>
      </c>
      <c r="D111" s="42"/>
      <c r="E111" s="21" t="s">
        <v>170</v>
      </c>
      <c r="F111" s="43">
        <v>1</v>
      </c>
      <c r="G111" s="44">
        <v>45.7</v>
      </c>
      <c r="H111" s="43">
        <v>203</v>
      </c>
      <c r="I111" s="29" t="s">
        <v>171</v>
      </c>
      <c r="J111" s="25" t="str">
        <f t="shared" si="3"/>
        <v>東京都東大和市</v>
      </c>
      <c r="K111" s="13">
        <v>89</v>
      </c>
    </row>
    <row r="112" spans="1:11" ht="13.5" customHeight="1">
      <c r="A112" s="54" t="str">
        <f t="shared" si="4"/>
        <v>東京都</v>
      </c>
      <c r="C112" s="13" t="s">
        <v>516</v>
      </c>
      <c r="D112" s="42"/>
      <c r="E112" s="21" t="s">
        <v>172</v>
      </c>
      <c r="F112" s="43">
        <v>1</v>
      </c>
      <c r="G112" s="44">
        <v>97.2</v>
      </c>
      <c r="H112" s="43">
        <v>341</v>
      </c>
      <c r="I112" s="29" t="s">
        <v>674</v>
      </c>
      <c r="J112" s="25" t="str">
        <f t="shared" si="3"/>
        <v>東京都武蔵村山市</v>
      </c>
      <c r="K112" s="13">
        <v>90</v>
      </c>
    </row>
    <row r="113" spans="1:11" ht="13.5" customHeight="1">
      <c r="A113" s="54" t="str">
        <f t="shared" si="4"/>
        <v>東京都</v>
      </c>
      <c r="C113" s="13" t="s">
        <v>517</v>
      </c>
      <c r="D113" s="42" t="s">
        <v>174</v>
      </c>
      <c r="E113" s="21" t="s">
        <v>175</v>
      </c>
      <c r="F113" s="43">
        <v>1</v>
      </c>
      <c r="G113" s="44">
        <v>27.7</v>
      </c>
      <c r="H113" s="43">
        <v>86</v>
      </c>
      <c r="I113" s="29" t="s">
        <v>176</v>
      </c>
      <c r="J113" s="25" t="str">
        <f t="shared" si="3"/>
        <v>東京都武蔵野市</v>
      </c>
      <c r="K113" s="13">
        <v>91</v>
      </c>
    </row>
    <row r="114" spans="1:11" ht="13.5" customHeight="1">
      <c r="A114" s="54" t="str">
        <f t="shared" si="4"/>
        <v>東京都</v>
      </c>
      <c r="C114" s="13" t="s">
        <v>518</v>
      </c>
      <c r="D114" s="42" t="s">
        <v>177</v>
      </c>
      <c r="E114" s="21" t="s">
        <v>178</v>
      </c>
      <c r="F114" s="43">
        <v>1</v>
      </c>
      <c r="G114" s="44">
        <v>141.1</v>
      </c>
      <c r="H114" s="43">
        <v>306</v>
      </c>
      <c r="I114" s="29" t="s">
        <v>675</v>
      </c>
      <c r="J114" s="25" t="str">
        <f t="shared" si="3"/>
        <v>東京都三鷹市</v>
      </c>
      <c r="K114" s="13">
        <v>92</v>
      </c>
    </row>
    <row r="115" spans="1:11" ht="13.5" customHeight="1">
      <c r="A115" s="54" t="str">
        <f t="shared" si="4"/>
        <v>東京都</v>
      </c>
      <c r="C115" s="13" t="s">
        <v>519</v>
      </c>
      <c r="D115" s="42" t="s">
        <v>179</v>
      </c>
      <c r="E115" s="21" t="s">
        <v>180</v>
      </c>
      <c r="F115" s="43">
        <v>1</v>
      </c>
      <c r="G115" s="44">
        <v>134.3</v>
      </c>
      <c r="H115" s="43">
        <v>723</v>
      </c>
      <c r="I115" s="29" t="s">
        <v>181</v>
      </c>
      <c r="J115" s="25" t="str">
        <f t="shared" si="3"/>
        <v>東京都青梅市</v>
      </c>
      <c r="K115" s="13">
        <v>93</v>
      </c>
    </row>
    <row r="116" spans="1:11" ht="13.5" customHeight="1">
      <c r="A116" s="54" t="str">
        <f t="shared" si="4"/>
        <v>東京都</v>
      </c>
      <c r="C116" s="13" t="s">
        <v>520</v>
      </c>
      <c r="D116" s="42" t="s">
        <v>182</v>
      </c>
      <c r="E116" s="21" t="s">
        <v>183</v>
      </c>
      <c r="F116" s="43">
        <v>1</v>
      </c>
      <c r="G116" s="44">
        <v>100.9</v>
      </c>
      <c r="H116" s="43">
        <v>462</v>
      </c>
      <c r="I116" s="29" t="s">
        <v>0</v>
      </c>
      <c r="J116" s="25" t="str">
        <f t="shared" si="3"/>
        <v>東京都府中市</v>
      </c>
      <c r="K116" s="13">
        <v>94</v>
      </c>
    </row>
    <row r="117" spans="1:11" ht="13.5" customHeight="1">
      <c r="A117" s="54" t="str">
        <f t="shared" si="4"/>
        <v>東京都</v>
      </c>
      <c r="C117" s="13" t="s">
        <v>521</v>
      </c>
      <c r="D117" s="42" t="s">
        <v>184</v>
      </c>
      <c r="E117" s="21" t="s">
        <v>185</v>
      </c>
      <c r="F117" s="43">
        <v>1</v>
      </c>
      <c r="G117" s="44">
        <v>48.7</v>
      </c>
      <c r="H117" s="43">
        <v>219</v>
      </c>
      <c r="I117" s="29" t="s">
        <v>0</v>
      </c>
      <c r="J117" s="25" t="str">
        <f t="shared" si="3"/>
        <v>東京都昭島市</v>
      </c>
      <c r="K117" s="13">
        <v>95</v>
      </c>
    </row>
    <row r="118" spans="1:11" ht="13.5" customHeight="1">
      <c r="A118" s="54" t="str">
        <f t="shared" si="4"/>
        <v>東京都</v>
      </c>
      <c r="C118" s="13" t="s">
        <v>522</v>
      </c>
      <c r="D118" s="42" t="s">
        <v>186</v>
      </c>
      <c r="E118" s="21" t="s">
        <v>187</v>
      </c>
      <c r="F118" s="43">
        <v>1</v>
      </c>
      <c r="G118" s="44">
        <v>125.7</v>
      </c>
      <c r="H118" s="43">
        <v>429</v>
      </c>
      <c r="I118" s="29" t="s">
        <v>188</v>
      </c>
      <c r="J118" s="25" t="str">
        <f t="shared" si="3"/>
        <v>東京都調布市</v>
      </c>
      <c r="K118" s="13">
        <v>96</v>
      </c>
    </row>
    <row r="119" spans="1:11" ht="13.5" customHeight="1">
      <c r="A119" s="54" t="str">
        <f t="shared" si="4"/>
        <v>東京都</v>
      </c>
      <c r="C119" s="13" t="s">
        <v>523</v>
      </c>
      <c r="D119" s="42"/>
      <c r="E119" s="21" t="s">
        <v>189</v>
      </c>
      <c r="F119" s="43">
        <v>1</v>
      </c>
      <c r="G119" s="44">
        <v>31.2</v>
      </c>
      <c r="H119" s="43">
        <v>140</v>
      </c>
      <c r="I119" s="29" t="s">
        <v>190</v>
      </c>
      <c r="J119" s="25" t="str">
        <f t="shared" si="3"/>
        <v>東京都狛江市</v>
      </c>
      <c r="K119" s="13">
        <v>97</v>
      </c>
    </row>
    <row r="120" spans="1:11" ht="13.5" customHeight="1">
      <c r="A120" s="54" t="str">
        <f t="shared" si="4"/>
        <v>東京都</v>
      </c>
      <c r="C120" s="13" t="s">
        <v>524</v>
      </c>
      <c r="D120" s="42" t="s">
        <v>191</v>
      </c>
      <c r="E120" s="21" t="s">
        <v>192</v>
      </c>
      <c r="F120" s="43">
        <v>1</v>
      </c>
      <c r="G120" s="44">
        <v>232.1</v>
      </c>
      <c r="H120" s="43">
        <v>1079</v>
      </c>
      <c r="I120" s="29" t="s">
        <v>193</v>
      </c>
      <c r="J120" s="25" t="str">
        <f t="shared" si="3"/>
        <v>東京都町田市</v>
      </c>
      <c r="K120" s="13">
        <v>98</v>
      </c>
    </row>
    <row r="121" spans="1:11" ht="13.5" customHeight="1">
      <c r="A121" s="54" t="str">
        <f t="shared" si="4"/>
        <v>東京都</v>
      </c>
      <c r="C121" s="13" t="s">
        <v>525</v>
      </c>
      <c r="D121" s="42" t="s">
        <v>194</v>
      </c>
      <c r="E121" s="21" t="s">
        <v>195</v>
      </c>
      <c r="F121" s="43">
        <v>1</v>
      </c>
      <c r="G121" s="44">
        <v>65.1</v>
      </c>
      <c r="H121" s="43">
        <v>222</v>
      </c>
      <c r="I121" s="29" t="s">
        <v>196</v>
      </c>
      <c r="J121" s="25" t="str">
        <f t="shared" si="3"/>
        <v>東京都小金井市</v>
      </c>
      <c r="K121" s="13">
        <v>99</v>
      </c>
    </row>
    <row r="122" spans="1:11" ht="13.5" customHeight="1">
      <c r="A122" s="54" t="str">
        <f t="shared" si="4"/>
        <v>東京都</v>
      </c>
      <c r="C122" s="13" t="s">
        <v>526</v>
      </c>
      <c r="D122" s="42" t="s">
        <v>197</v>
      </c>
      <c r="E122" s="21" t="s">
        <v>198</v>
      </c>
      <c r="F122" s="43">
        <v>1</v>
      </c>
      <c r="G122" s="44">
        <v>172.9</v>
      </c>
      <c r="H122" s="43">
        <v>375</v>
      </c>
      <c r="I122" s="29" t="s">
        <v>0</v>
      </c>
      <c r="J122" s="25" t="str">
        <f t="shared" si="3"/>
        <v>東京都小平市</v>
      </c>
      <c r="K122" s="13">
        <v>100</v>
      </c>
    </row>
    <row r="123" spans="1:11" ht="13.5" customHeight="1">
      <c r="A123" s="54" t="str">
        <f t="shared" si="4"/>
        <v>東京都</v>
      </c>
      <c r="C123" s="13" t="s">
        <v>527</v>
      </c>
      <c r="D123" s="42" t="s">
        <v>199</v>
      </c>
      <c r="E123" s="21" t="s">
        <v>200</v>
      </c>
      <c r="F123" s="43">
        <v>1</v>
      </c>
      <c r="G123" s="44">
        <v>116.6</v>
      </c>
      <c r="H123" s="43">
        <v>449</v>
      </c>
      <c r="I123" s="29" t="s">
        <v>0</v>
      </c>
      <c r="J123" s="25" t="str">
        <f t="shared" si="3"/>
        <v>東京都日野市</v>
      </c>
      <c r="K123" s="13">
        <v>101</v>
      </c>
    </row>
    <row r="124" spans="1:11" ht="13.5" customHeight="1">
      <c r="A124" s="54" t="str">
        <f t="shared" si="4"/>
        <v>東京都</v>
      </c>
      <c r="C124" s="13" t="s">
        <v>528</v>
      </c>
      <c r="D124" s="42" t="s">
        <v>201</v>
      </c>
      <c r="E124" s="21" t="s">
        <v>202</v>
      </c>
      <c r="F124" s="43">
        <v>1</v>
      </c>
      <c r="G124" s="44">
        <v>133.8</v>
      </c>
      <c r="H124" s="43">
        <v>338</v>
      </c>
      <c r="I124" s="29" t="s">
        <v>203</v>
      </c>
      <c r="J124" s="25" t="str">
        <f t="shared" si="3"/>
        <v>東京都東村山市</v>
      </c>
      <c r="K124" s="13">
        <v>102</v>
      </c>
    </row>
    <row r="125" spans="1:11" ht="13.5" customHeight="1">
      <c r="A125" s="54" t="str">
        <f t="shared" si="4"/>
        <v>東京都</v>
      </c>
      <c r="C125" s="13" t="s">
        <v>529</v>
      </c>
      <c r="D125" s="42"/>
      <c r="E125" s="21" t="s">
        <v>204</v>
      </c>
      <c r="F125" s="43">
        <v>1</v>
      </c>
      <c r="G125" s="44">
        <v>177.3</v>
      </c>
      <c r="H125" s="43">
        <v>265</v>
      </c>
      <c r="I125" s="29" t="s">
        <v>205</v>
      </c>
      <c r="J125" s="25" t="str">
        <f t="shared" si="3"/>
        <v>東京都清瀬市</v>
      </c>
      <c r="K125" s="13">
        <v>103</v>
      </c>
    </row>
    <row r="126" spans="1:11" ht="13.5" customHeight="1">
      <c r="A126" s="54" t="str">
        <f t="shared" si="4"/>
        <v>東京都</v>
      </c>
      <c r="C126" s="13" t="s">
        <v>530</v>
      </c>
      <c r="D126" s="42"/>
      <c r="E126" s="21" t="s">
        <v>206</v>
      </c>
      <c r="F126" s="43">
        <v>1</v>
      </c>
      <c r="G126" s="44">
        <v>146.6</v>
      </c>
      <c r="H126" s="43">
        <v>308</v>
      </c>
      <c r="I126" s="29" t="s">
        <v>207</v>
      </c>
      <c r="J126" s="25" t="str">
        <f t="shared" si="3"/>
        <v>東京都東久留米市</v>
      </c>
      <c r="K126" s="13">
        <v>104</v>
      </c>
    </row>
    <row r="127" spans="1:11" ht="13.5" customHeight="1">
      <c r="A127" s="54" t="str">
        <f t="shared" si="4"/>
        <v>東京都</v>
      </c>
      <c r="C127" s="13" t="s">
        <v>531</v>
      </c>
      <c r="D127" s="42" t="s">
        <v>208</v>
      </c>
      <c r="E127" s="21" t="s">
        <v>209</v>
      </c>
      <c r="F127" s="43">
        <v>1</v>
      </c>
      <c r="G127" s="44">
        <v>129.9</v>
      </c>
      <c r="H127" s="43">
        <v>252</v>
      </c>
      <c r="I127" s="29" t="s">
        <v>210</v>
      </c>
      <c r="J127" s="25" t="str">
        <f t="shared" si="3"/>
        <v>東京都国分寺市</v>
      </c>
      <c r="K127" s="13">
        <v>105</v>
      </c>
    </row>
    <row r="128" spans="1:11" ht="13.5" customHeight="1">
      <c r="A128" s="54" t="str">
        <f t="shared" si="4"/>
        <v>東京都</v>
      </c>
      <c r="C128" s="13" t="s">
        <v>532</v>
      </c>
      <c r="D128" s="42" t="s">
        <v>211</v>
      </c>
      <c r="E128" s="21" t="s">
        <v>212</v>
      </c>
      <c r="F128" s="43">
        <v>1</v>
      </c>
      <c r="G128" s="44">
        <v>46.7</v>
      </c>
      <c r="H128" s="43">
        <v>147</v>
      </c>
      <c r="I128" s="29" t="s">
        <v>213</v>
      </c>
      <c r="J128" s="25" t="str">
        <f t="shared" si="3"/>
        <v>東京都国立市</v>
      </c>
      <c r="K128" s="13">
        <v>106</v>
      </c>
    </row>
    <row r="129" spans="1:11" ht="13.5" customHeight="1">
      <c r="A129" s="54" t="str">
        <f t="shared" si="4"/>
        <v>東京都</v>
      </c>
      <c r="C129" s="13" t="s">
        <v>533</v>
      </c>
      <c r="D129" s="42" t="s">
        <v>214</v>
      </c>
      <c r="E129" s="21" t="s">
        <v>215</v>
      </c>
      <c r="F129" s="43">
        <v>1</v>
      </c>
      <c r="G129" s="44">
        <v>6.5</v>
      </c>
      <c r="H129" s="43">
        <v>49</v>
      </c>
      <c r="I129" s="29" t="s">
        <v>0</v>
      </c>
      <c r="J129" s="25" t="str">
        <f t="shared" si="3"/>
        <v>東京都福生市</v>
      </c>
      <c r="K129" s="13">
        <v>107</v>
      </c>
    </row>
    <row r="130" spans="1:11" ht="13.5" customHeight="1">
      <c r="A130" s="54" t="str">
        <f t="shared" si="4"/>
        <v>東京都</v>
      </c>
      <c r="C130" s="13" t="s">
        <v>534</v>
      </c>
      <c r="D130" s="42"/>
      <c r="E130" s="21" t="s">
        <v>216</v>
      </c>
      <c r="F130" s="43">
        <v>1</v>
      </c>
      <c r="G130" s="44">
        <v>32.6</v>
      </c>
      <c r="H130" s="43">
        <v>173</v>
      </c>
      <c r="I130" s="29" t="s">
        <v>0</v>
      </c>
      <c r="J130" s="25" t="str">
        <f t="shared" si="3"/>
        <v>東京都羽村市</v>
      </c>
      <c r="K130" s="13">
        <v>108</v>
      </c>
    </row>
    <row r="131" spans="1:11" ht="13.5" customHeight="1">
      <c r="A131" s="54" t="str">
        <f t="shared" si="4"/>
        <v>東京都</v>
      </c>
      <c r="C131" s="13" t="s">
        <v>535</v>
      </c>
      <c r="D131" s="42" t="s">
        <v>217</v>
      </c>
      <c r="E131" s="21" t="s">
        <v>218</v>
      </c>
      <c r="F131" s="43">
        <v>1</v>
      </c>
      <c r="G131" s="44">
        <v>28.4</v>
      </c>
      <c r="H131" s="43">
        <v>145</v>
      </c>
      <c r="I131" s="29" t="s">
        <v>0</v>
      </c>
      <c r="J131" s="25" t="str">
        <f t="shared" si="3"/>
        <v>東京都多摩市</v>
      </c>
      <c r="K131" s="13">
        <v>109</v>
      </c>
    </row>
    <row r="132" spans="1:11" ht="13.5" customHeight="1">
      <c r="A132" s="54" t="str">
        <f t="shared" si="4"/>
        <v>東京都</v>
      </c>
      <c r="C132" s="13" t="s">
        <v>536</v>
      </c>
      <c r="D132" s="42"/>
      <c r="E132" s="21" t="s">
        <v>219</v>
      </c>
      <c r="F132" s="43">
        <v>1</v>
      </c>
      <c r="G132" s="44">
        <v>113.5</v>
      </c>
      <c r="H132" s="43">
        <v>467</v>
      </c>
      <c r="I132" s="29" t="s">
        <v>0</v>
      </c>
      <c r="J132" s="25" t="str">
        <f t="shared" si="3"/>
        <v>東京都稲城市</v>
      </c>
      <c r="K132" s="13">
        <v>110</v>
      </c>
    </row>
    <row r="133" spans="1:11" ht="13.5" customHeight="1">
      <c r="A133" s="54" t="str">
        <f t="shared" si="4"/>
        <v>東京都</v>
      </c>
      <c r="C133" s="13" t="s">
        <v>537</v>
      </c>
      <c r="D133" s="42" t="s">
        <v>220</v>
      </c>
      <c r="E133" s="21" t="s">
        <v>221</v>
      </c>
      <c r="F133" s="43">
        <v>1</v>
      </c>
      <c r="G133" s="44">
        <v>69.8</v>
      </c>
      <c r="H133" s="43">
        <v>399</v>
      </c>
      <c r="I133" s="29" t="s">
        <v>0</v>
      </c>
      <c r="J133" s="25" t="str">
        <f t="shared" si="3"/>
        <v>東京都あきる野市</v>
      </c>
      <c r="K133" s="13">
        <v>111</v>
      </c>
    </row>
    <row r="134" spans="1:11" ht="13.5" customHeight="1">
      <c r="A134" s="54" t="str">
        <f t="shared" si="4"/>
        <v>東京都</v>
      </c>
      <c r="C134" s="13" t="s">
        <v>538</v>
      </c>
      <c r="D134" s="42" t="s">
        <v>222</v>
      </c>
      <c r="E134" s="21" t="s">
        <v>223</v>
      </c>
      <c r="F134" s="43">
        <v>1</v>
      </c>
      <c r="G134" s="44">
        <v>122.2</v>
      </c>
      <c r="H134" s="43">
        <v>297</v>
      </c>
      <c r="I134" s="29" t="s">
        <v>224</v>
      </c>
      <c r="J134" s="25" t="str">
        <f t="shared" si="3"/>
        <v>東京都西東京市</v>
      </c>
      <c r="K134" s="13">
        <v>112</v>
      </c>
    </row>
    <row r="135" spans="1:11" ht="13.5" customHeight="1">
      <c r="A135" s="54" t="str">
        <f t="shared" si="4"/>
        <v>東京都</v>
      </c>
      <c r="D135" s="38"/>
      <c r="E135" s="39"/>
      <c r="F135" s="40"/>
      <c r="G135" s="41"/>
      <c r="H135" s="40"/>
      <c r="I135" s="29"/>
      <c r="J135" s="25"/>
      <c r="K135" s="13">
        <v>113</v>
      </c>
    </row>
    <row r="136" spans="1:11" ht="13.5" customHeight="1">
      <c r="A136" s="54" t="str">
        <f t="shared" si="4"/>
        <v>神奈川県</v>
      </c>
      <c r="B136" s="38" t="s">
        <v>225</v>
      </c>
      <c r="C136" s="38"/>
      <c r="D136" s="38" t="s">
        <v>225</v>
      </c>
      <c r="E136" s="39" t="s">
        <v>22</v>
      </c>
      <c r="F136" s="40">
        <v>19</v>
      </c>
      <c r="G136" s="41">
        <v>1360.7</v>
      </c>
      <c r="H136" s="40">
        <v>8708</v>
      </c>
      <c r="I136" s="29"/>
      <c r="J136" s="25"/>
      <c r="K136" s="13">
        <v>114</v>
      </c>
    </row>
    <row r="137" spans="1:11" ht="13.5" customHeight="1">
      <c r="A137" s="54" t="str">
        <f t="shared" si="4"/>
        <v>神奈川県</v>
      </c>
      <c r="D137" s="38"/>
      <c r="E137" s="39"/>
      <c r="F137" s="41"/>
      <c r="G137" s="41"/>
      <c r="H137" s="41"/>
      <c r="I137" s="29"/>
      <c r="J137" s="25"/>
      <c r="K137" s="13">
        <v>115</v>
      </c>
    </row>
    <row r="138" spans="1:11" ht="13.5" customHeight="1">
      <c r="A138" s="54" t="str">
        <f t="shared" si="4"/>
        <v>神奈川県</v>
      </c>
      <c r="C138" s="13" t="s">
        <v>539</v>
      </c>
      <c r="D138" s="42" t="s">
        <v>226</v>
      </c>
      <c r="E138" s="21" t="s">
        <v>227</v>
      </c>
      <c r="F138" s="43">
        <v>1</v>
      </c>
      <c r="G138" s="44">
        <v>301.6</v>
      </c>
      <c r="H138" s="43">
        <v>1725</v>
      </c>
      <c r="I138" s="29" t="s">
        <v>679</v>
      </c>
      <c r="J138" s="25" t="str">
        <f t="shared" si="3"/>
        <v>神奈川県横浜市</v>
      </c>
      <c r="K138" s="13">
        <v>116</v>
      </c>
    </row>
    <row r="139" spans="1:11" ht="13.5" customHeight="1">
      <c r="A139" s="54" t="str">
        <f t="shared" si="4"/>
        <v>神奈川県</v>
      </c>
      <c r="C139" s="13" t="s">
        <v>540</v>
      </c>
      <c r="D139" s="42" t="s">
        <v>228</v>
      </c>
      <c r="E139" s="21" t="s">
        <v>229</v>
      </c>
      <c r="F139" s="43">
        <v>1</v>
      </c>
      <c r="G139" s="44">
        <v>287.2</v>
      </c>
      <c r="H139" s="43">
        <v>1824</v>
      </c>
      <c r="I139" s="29" t="s">
        <v>0</v>
      </c>
      <c r="J139" s="25" t="str">
        <f t="shared" si="3"/>
        <v>神奈川県川崎市</v>
      </c>
      <c r="K139" s="13">
        <v>117</v>
      </c>
    </row>
    <row r="140" spans="1:11" ht="13.5" customHeight="1">
      <c r="A140" s="54" t="str">
        <f t="shared" si="4"/>
        <v>神奈川県</v>
      </c>
      <c r="C140" s="13" t="s">
        <v>541</v>
      </c>
      <c r="D140" s="42" t="s">
        <v>230</v>
      </c>
      <c r="E140" s="21" t="s">
        <v>231</v>
      </c>
      <c r="F140" s="43">
        <v>1</v>
      </c>
      <c r="G140" s="44">
        <v>131.1</v>
      </c>
      <c r="H140" s="43">
        <v>890</v>
      </c>
      <c r="I140" s="29" t="s">
        <v>0</v>
      </c>
      <c r="J140" s="25" t="str">
        <f t="shared" si="3"/>
        <v>神奈川県相模原市</v>
      </c>
      <c r="K140" s="13">
        <v>118</v>
      </c>
    </row>
    <row r="141" spans="1:11" ht="13.5" customHeight="1">
      <c r="A141" s="54" t="str">
        <f t="shared" si="4"/>
        <v>神奈川県</v>
      </c>
      <c r="C141" s="13" t="s">
        <v>542</v>
      </c>
      <c r="D141" s="42" t="s">
        <v>232</v>
      </c>
      <c r="E141" s="21" t="s">
        <v>233</v>
      </c>
      <c r="F141" s="43">
        <v>1</v>
      </c>
      <c r="G141" s="44">
        <v>25.1</v>
      </c>
      <c r="H141" s="43">
        <v>169</v>
      </c>
      <c r="I141" s="29" t="s">
        <v>0</v>
      </c>
      <c r="J141" s="25" t="str">
        <f t="shared" si="3"/>
        <v>神奈川県横須賀市</v>
      </c>
      <c r="K141" s="13">
        <v>119</v>
      </c>
    </row>
    <row r="142" spans="1:11" ht="13.5" customHeight="1">
      <c r="A142" s="54" t="str">
        <f t="shared" si="4"/>
        <v>神奈川県</v>
      </c>
      <c r="C142" s="13" t="s">
        <v>543</v>
      </c>
      <c r="D142" s="42" t="s">
        <v>234</v>
      </c>
      <c r="E142" s="21" t="s">
        <v>235</v>
      </c>
      <c r="F142" s="43">
        <v>1</v>
      </c>
      <c r="G142" s="44">
        <v>43.4</v>
      </c>
      <c r="H142" s="43">
        <v>306</v>
      </c>
      <c r="I142" s="29" t="s">
        <v>0</v>
      </c>
      <c r="J142" s="25" t="str">
        <f t="shared" si="3"/>
        <v>神奈川県平塚市</v>
      </c>
      <c r="K142" s="13">
        <v>120</v>
      </c>
    </row>
    <row r="143" spans="1:11" ht="13.5" customHeight="1">
      <c r="A143" s="54" t="str">
        <f t="shared" si="4"/>
        <v>神奈川県</v>
      </c>
      <c r="C143" s="13" t="s">
        <v>544</v>
      </c>
      <c r="D143" s="42" t="s">
        <v>236</v>
      </c>
      <c r="E143" s="21" t="s">
        <v>237</v>
      </c>
      <c r="F143" s="43">
        <v>1</v>
      </c>
      <c r="G143" s="44">
        <v>17.1</v>
      </c>
      <c r="H143" s="43">
        <v>136</v>
      </c>
      <c r="I143" s="29" t="s">
        <v>0</v>
      </c>
      <c r="J143" s="25" t="str">
        <f t="shared" si="3"/>
        <v>神奈川県鎌倉市</v>
      </c>
      <c r="K143" s="13">
        <v>121</v>
      </c>
    </row>
    <row r="144" spans="1:11" ht="13.5" customHeight="1">
      <c r="A144" s="54" t="str">
        <f t="shared" si="4"/>
        <v>神奈川県</v>
      </c>
      <c r="C144" s="13" t="s">
        <v>545</v>
      </c>
      <c r="D144" s="42" t="s">
        <v>238</v>
      </c>
      <c r="E144" s="21" t="s">
        <v>239</v>
      </c>
      <c r="F144" s="43">
        <v>1</v>
      </c>
      <c r="G144" s="44">
        <v>98.5</v>
      </c>
      <c r="H144" s="43">
        <v>528</v>
      </c>
      <c r="I144" s="29" t="s">
        <v>0</v>
      </c>
      <c r="J144" s="25" t="str">
        <f t="shared" si="3"/>
        <v>神奈川県藤沢市</v>
      </c>
      <c r="K144" s="13">
        <v>122</v>
      </c>
    </row>
    <row r="145" spans="1:11" ht="13.5" customHeight="1">
      <c r="A145" s="54" t="str">
        <f t="shared" si="4"/>
        <v>神奈川県</v>
      </c>
      <c r="C145" s="13" t="s">
        <v>546</v>
      </c>
      <c r="D145" s="42" t="s">
        <v>240</v>
      </c>
      <c r="E145" s="21" t="s">
        <v>241</v>
      </c>
      <c r="F145" s="43">
        <v>1</v>
      </c>
      <c r="G145" s="44">
        <v>66.3</v>
      </c>
      <c r="H145" s="43">
        <v>474</v>
      </c>
      <c r="I145" s="29" t="s">
        <v>0</v>
      </c>
      <c r="J145" s="25" t="str">
        <f t="shared" si="3"/>
        <v>神奈川県小田原市</v>
      </c>
      <c r="K145" s="13">
        <v>123</v>
      </c>
    </row>
    <row r="146" spans="1:11" ht="13.5" customHeight="1">
      <c r="A146" s="54" t="str">
        <f t="shared" si="4"/>
        <v>神奈川県</v>
      </c>
      <c r="C146" s="13" t="s">
        <v>547</v>
      </c>
      <c r="D146" s="42" t="s">
        <v>242</v>
      </c>
      <c r="E146" s="21" t="s">
        <v>243</v>
      </c>
      <c r="F146" s="43">
        <v>1</v>
      </c>
      <c r="G146" s="44">
        <v>59.3</v>
      </c>
      <c r="H146" s="43">
        <v>409</v>
      </c>
      <c r="I146" s="29" t="s">
        <v>0</v>
      </c>
      <c r="J146" s="25" t="str">
        <f t="shared" si="3"/>
        <v>神奈川県茅ヶ崎市</v>
      </c>
      <c r="K146" s="13">
        <v>124</v>
      </c>
    </row>
    <row r="147" spans="1:11" ht="13.5" customHeight="1">
      <c r="A147" s="54" t="str">
        <f t="shared" si="4"/>
        <v>神奈川県</v>
      </c>
      <c r="C147" s="13" t="s">
        <v>548</v>
      </c>
      <c r="D147" s="42" t="s">
        <v>244</v>
      </c>
      <c r="E147" s="21" t="s">
        <v>245</v>
      </c>
      <c r="F147" s="43">
        <v>1</v>
      </c>
      <c r="G147" s="44">
        <v>1.3</v>
      </c>
      <c r="H147" s="43">
        <v>11</v>
      </c>
      <c r="I147" s="29" t="s">
        <v>0</v>
      </c>
      <c r="J147" s="25" t="str">
        <f t="shared" si="3"/>
        <v>神奈川県逗子市</v>
      </c>
      <c r="K147" s="13">
        <v>125</v>
      </c>
    </row>
    <row r="148" spans="1:11" ht="13.5" customHeight="1">
      <c r="A148" s="54" t="str">
        <f t="shared" si="4"/>
        <v>神奈川県</v>
      </c>
      <c r="C148" s="13" t="s">
        <v>549</v>
      </c>
      <c r="D148" s="42" t="s">
        <v>246</v>
      </c>
      <c r="E148" s="21" t="s">
        <v>247</v>
      </c>
      <c r="F148" s="43">
        <v>1</v>
      </c>
      <c r="G148" s="44">
        <v>20.9</v>
      </c>
      <c r="H148" s="43">
        <v>133</v>
      </c>
      <c r="I148" s="29" t="s">
        <v>0</v>
      </c>
      <c r="J148" s="25" t="str">
        <f t="shared" si="3"/>
        <v>神奈川県三浦市</v>
      </c>
      <c r="K148" s="13">
        <v>126</v>
      </c>
    </row>
    <row r="149" spans="1:11" ht="13.5" customHeight="1">
      <c r="A149" s="54" t="str">
        <f t="shared" si="4"/>
        <v>神奈川県</v>
      </c>
      <c r="C149" s="13" t="s">
        <v>550</v>
      </c>
      <c r="D149" s="42" t="s">
        <v>248</v>
      </c>
      <c r="E149" s="21" t="s">
        <v>249</v>
      </c>
      <c r="F149" s="43">
        <v>1</v>
      </c>
      <c r="G149" s="44">
        <v>103</v>
      </c>
      <c r="H149" s="43">
        <v>682</v>
      </c>
      <c r="I149" s="29" t="s">
        <v>0</v>
      </c>
      <c r="J149" s="25" t="str">
        <f t="shared" si="3"/>
        <v>神奈川県秦野市</v>
      </c>
      <c r="K149" s="13">
        <v>127</v>
      </c>
    </row>
    <row r="150" spans="1:11" ht="13.5" customHeight="1">
      <c r="A150" s="54" t="str">
        <f t="shared" si="4"/>
        <v>神奈川県</v>
      </c>
      <c r="C150" s="13" t="s">
        <v>551</v>
      </c>
      <c r="D150" s="42" t="s">
        <v>250</v>
      </c>
      <c r="E150" s="21" t="s">
        <v>251</v>
      </c>
      <c r="F150" s="43">
        <v>1</v>
      </c>
      <c r="G150" s="44">
        <v>28.9</v>
      </c>
      <c r="H150" s="43">
        <v>225</v>
      </c>
      <c r="I150" s="29" t="s">
        <v>0</v>
      </c>
      <c r="J150" s="25" t="str">
        <f aca="true" t="shared" si="5" ref="J150:J211">A150&amp;E150</f>
        <v>神奈川県厚木市</v>
      </c>
      <c r="K150" s="13">
        <v>128</v>
      </c>
    </row>
    <row r="151" spans="1:11" ht="13.5" customHeight="1">
      <c r="A151" s="54" t="str">
        <f t="shared" si="4"/>
        <v>神奈川県</v>
      </c>
      <c r="C151" s="13" t="s">
        <v>552</v>
      </c>
      <c r="D151" s="42" t="s">
        <v>252</v>
      </c>
      <c r="E151" s="21" t="s">
        <v>253</v>
      </c>
      <c r="F151" s="43">
        <v>1</v>
      </c>
      <c r="G151" s="44">
        <v>59.6</v>
      </c>
      <c r="H151" s="43">
        <v>346</v>
      </c>
      <c r="I151" s="29" t="s">
        <v>0</v>
      </c>
      <c r="J151" s="25" t="str">
        <f t="shared" si="5"/>
        <v>神奈川県大和市</v>
      </c>
      <c r="K151" s="13">
        <v>129</v>
      </c>
    </row>
    <row r="152" spans="1:11" ht="13.5" customHeight="1">
      <c r="A152" s="54" t="str">
        <f t="shared" si="4"/>
        <v>神奈川県</v>
      </c>
      <c r="C152" s="13" t="s">
        <v>553</v>
      </c>
      <c r="D152" s="42" t="s">
        <v>254</v>
      </c>
      <c r="E152" s="21" t="s">
        <v>255</v>
      </c>
      <c r="F152" s="43">
        <v>1</v>
      </c>
      <c r="G152" s="44">
        <v>22.2</v>
      </c>
      <c r="H152" s="43">
        <v>165</v>
      </c>
      <c r="I152" s="29" t="s">
        <v>0</v>
      </c>
      <c r="J152" s="25" t="str">
        <f t="shared" si="5"/>
        <v>神奈川県伊勢原市</v>
      </c>
      <c r="K152" s="13">
        <v>130</v>
      </c>
    </row>
    <row r="153" spans="1:11" ht="13.5" customHeight="1">
      <c r="A153" s="54" t="str">
        <f t="shared" si="4"/>
        <v>神奈川県</v>
      </c>
      <c r="C153" s="13" t="s">
        <v>554</v>
      </c>
      <c r="D153" s="42" t="s">
        <v>256</v>
      </c>
      <c r="E153" s="21" t="s">
        <v>257</v>
      </c>
      <c r="F153" s="43">
        <v>1</v>
      </c>
      <c r="G153" s="44">
        <v>26.5</v>
      </c>
      <c r="H153" s="43">
        <v>206</v>
      </c>
      <c r="I153" s="29" t="s">
        <v>0</v>
      </c>
      <c r="J153" s="25" t="str">
        <f t="shared" si="5"/>
        <v>神奈川県海老名市</v>
      </c>
      <c r="K153" s="13">
        <v>131</v>
      </c>
    </row>
    <row r="154" spans="1:10" ht="13.5" customHeight="1">
      <c r="A154" s="54" t="str">
        <f t="shared" si="4"/>
        <v>神奈川県</v>
      </c>
      <c r="C154" s="13" t="s">
        <v>555</v>
      </c>
      <c r="D154" s="42" t="s">
        <v>258</v>
      </c>
      <c r="E154" s="21" t="s">
        <v>259</v>
      </c>
      <c r="F154" s="43">
        <v>1</v>
      </c>
      <c r="G154" s="44">
        <v>21.6</v>
      </c>
      <c r="H154" s="43">
        <v>167</v>
      </c>
      <c r="I154" s="65"/>
      <c r="J154" s="25"/>
    </row>
    <row r="155" spans="1:11" ht="13.5" customHeight="1">
      <c r="A155" s="54" t="str">
        <f t="shared" si="4"/>
        <v>神奈川県</v>
      </c>
      <c r="C155" s="13" t="s">
        <v>556</v>
      </c>
      <c r="D155" s="42" t="s">
        <v>260</v>
      </c>
      <c r="E155" s="21" t="s">
        <v>261</v>
      </c>
      <c r="F155" s="43">
        <v>1</v>
      </c>
      <c r="G155" s="44">
        <v>23</v>
      </c>
      <c r="H155" s="43">
        <v>176</v>
      </c>
      <c r="I155" s="29" t="s">
        <v>0</v>
      </c>
      <c r="J155" s="25" t="str">
        <f t="shared" si="5"/>
        <v>神奈川県南足柄市</v>
      </c>
      <c r="K155" s="13">
        <v>133</v>
      </c>
    </row>
    <row r="156" spans="1:11" ht="13.5" customHeight="1">
      <c r="A156" s="54" t="str">
        <f t="shared" si="4"/>
        <v>神奈川県</v>
      </c>
      <c r="C156" s="13" t="s">
        <v>557</v>
      </c>
      <c r="D156" s="42" t="s">
        <v>262</v>
      </c>
      <c r="E156" s="21" t="s">
        <v>263</v>
      </c>
      <c r="F156" s="43">
        <v>1</v>
      </c>
      <c r="G156" s="44">
        <v>24.1</v>
      </c>
      <c r="H156" s="43">
        <v>136</v>
      </c>
      <c r="I156" s="29" t="s">
        <v>0</v>
      </c>
      <c r="J156" s="25" t="str">
        <f t="shared" si="5"/>
        <v>神奈川県綾瀬市</v>
      </c>
      <c r="K156" s="13">
        <v>134</v>
      </c>
    </row>
    <row r="157" spans="1:11" ht="13.5" customHeight="1">
      <c r="A157" s="54" t="str">
        <f t="shared" si="4"/>
        <v>神奈川県</v>
      </c>
      <c r="D157" s="38"/>
      <c r="E157" s="39"/>
      <c r="F157" s="40"/>
      <c r="G157" s="41"/>
      <c r="H157" s="40"/>
      <c r="I157" s="29"/>
      <c r="J157" s="25"/>
      <c r="K157" s="13">
        <v>135</v>
      </c>
    </row>
    <row r="158" spans="1:11" ht="13.5" customHeight="1">
      <c r="A158" s="54" t="str">
        <f t="shared" si="4"/>
        <v>長野県</v>
      </c>
      <c r="B158" s="38" t="s">
        <v>264</v>
      </c>
      <c r="C158" s="38"/>
      <c r="D158" s="38" t="s">
        <v>264</v>
      </c>
      <c r="E158" s="39" t="s">
        <v>22</v>
      </c>
      <c r="F158" s="40">
        <v>1</v>
      </c>
      <c r="G158" s="41">
        <v>3.2</v>
      </c>
      <c r="H158" s="40">
        <v>9</v>
      </c>
      <c r="I158" s="29"/>
      <c r="J158" s="25"/>
      <c r="K158" s="13">
        <v>136</v>
      </c>
    </row>
    <row r="159" spans="1:11" ht="13.5" customHeight="1">
      <c r="A159" s="54" t="str">
        <f t="shared" si="4"/>
        <v>長野県</v>
      </c>
      <c r="D159" s="38"/>
      <c r="E159" s="39"/>
      <c r="F159" s="40"/>
      <c r="G159" s="41"/>
      <c r="H159" s="40"/>
      <c r="I159" s="29"/>
      <c r="J159" s="25"/>
      <c r="K159" s="13">
        <v>137</v>
      </c>
    </row>
    <row r="160" spans="1:11" ht="13.5" customHeight="1">
      <c r="A160" s="54" t="str">
        <f t="shared" si="4"/>
        <v>長野県</v>
      </c>
      <c r="C160" s="13" t="s">
        <v>558</v>
      </c>
      <c r="D160" s="42" t="s">
        <v>265</v>
      </c>
      <c r="E160" s="21" t="s">
        <v>266</v>
      </c>
      <c r="F160" s="43">
        <v>1</v>
      </c>
      <c r="G160" s="44">
        <v>3.2</v>
      </c>
      <c r="H160" s="43">
        <v>9</v>
      </c>
      <c r="I160" s="29" t="s">
        <v>0</v>
      </c>
      <c r="J160" s="25" t="str">
        <f t="shared" si="5"/>
        <v>長野県長野市</v>
      </c>
      <c r="K160" s="13">
        <v>138</v>
      </c>
    </row>
    <row r="161" spans="1:11" ht="13.5" customHeight="1">
      <c r="A161" s="54" t="str">
        <f t="shared" si="4"/>
        <v>長野県</v>
      </c>
      <c r="D161" s="38"/>
      <c r="E161" s="39"/>
      <c r="F161" s="40"/>
      <c r="G161" s="41"/>
      <c r="H161" s="40"/>
      <c r="I161" s="29"/>
      <c r="J161" s="25"/>
      <c r="K161" s="13">
        <v>139</v>
      </c>
    </row>
    <row r="162" spans="1:11" ht="13.5" customHeight="1">
      <c r="A162" s="54" t="str">
        <f aca="true" t="shared" si="6" ref="A162:A225">IF(B162="",A161,B162)</f>
        <v>石川県</v>
      </c>
      <c r="B162" s="38" t="s">
        <v>267</v>
      </c>
      <c r="C162" s="38"/>
      <c r="D162" s="38" t="s">
        <v>267</v>
      </c>
      <c r="E162" s="39" t="s">
        <v>22</v>
      </c>
      <c r="F162" s="40">
        <v>1</v>
      </c>
      <c r="G162" s="41">
        <v>0.1</v>
      </c>
      <c r="H162" s="40">
        <v>1</v>
      </c>
      <c r="I162" s="29"/>
      <c r="J162" s="25"/>
      <c r="K162" s="13">
        <v>140</v>
      </c>
    </row>
    <row r="163" spans="1:11" ht="13.5" customHeight="1">
      <c r="A163" s="54" t="str">
        <f t="shared" si="6"/>
        <v>石川県</v>
      </c>
      <c r="D163" s="38"/>
      <c r="E163" s="39"/>
      <c r="F163" s="40"/>
      <c r="G163" s="41"/>
      <c r="H163" s="40"/>
      <c r="I163" s="29"/>
      <c r="J163" s="25"/>
      <c r="K163" s="13">
        <v>141</v>
      </c>
    </row>
    <row r="164" spans="1:11" ht="13.5" customHeight="1">
      <c r="A164" s="54" t="str">
        <f t="shared" si="6"/>
        <v>石川県</v>
      </c>
      <c r="C164" s="13" t="s">
        <v>559</v>
      </c>
      <c r="D164" s="42" t="s">
        <v>268</v>
      </c>
      <c r="E164" s="21" t="s">
        <v>269</v>
      </c>
      <c r="F164" s="43">
        <v>1</v>
      </c>
      <c r="G164" s="44">
        <v>0.1</v>
      </c>
      <c r="H164" s="43">
        <v>1</v>
      </c>
      <c r="I164" s="29" t="s">
        <v>0</v>
      </c>
      <c r="J164" s="25" t="str">
        <f t="shared" si="5"/>
        <v>石川県金沢市</v>
      </c>
      <c r="K164" s="13">
        <v>142</v>
      </c>
    </row>
    <row r="165" spans="1:11" ht="13.5" customHeight="1">
      <c r="A165" s="54" t="str">
        <f t="shared" si="6"/>
        <v>石川県</v>
      </c>
      <c r="D165" s="38"/>
      <c r="E165" s="39"/>
      <c r="F165" s="40"/>
      <c r="G165" s="41"/>
      <c r="H165" s="40"/>
      <c r="I165" s="29"/>
      <c r="J165" s="25"/>
      <c r="K165" s="13">
        <v>143</v>
      </c>
    </row>
    <row r="166" spans="1:11" ht="13.5" customHeight="1">
      <c r="A166" s="54" t="str">
        <f t="shared" si="6"/>
        <v>静岡県</v>
      </c>
      <c r="B166" s="38" t="s">
        <v>270</v>
      </c>
      <c r="C166" s="38"/>
      <c r="D166" s="38" t="s">
        <v>270</v>
      </c>
      <c r="E166" s="39" t="s">
        <v>22</v>
      </c>
      <c r="F166" s="40">
        <v>2</v>
      </c>
      <c r="G166" s="41">
        <v>238</v>
      </c>
      <c r="H166" s="40">
        <v>2072</v>
      </c>
      <c r="I166" s="29"/>
      <c r="J166" s="25"/>
      <c r="K166" s="13">
        <v>144</v>
      </c>
    </row>
    <row r="167" spans="1:11" ht="13.5" customHeight="1">
      <c r="A167" s="54" t="str">
        <f t="shared" si="6"/>
        <v>静岡県</v>
      </c>
      <c r="D167" s="38"/>
      <c r="E167" s="39"/>
      <c r="F167" s="41"/>
      <c r="G167" s="41"/>
      <c r="H167" s="41"/>
      <c r="I167" s="29"/>
      <c r="J167" s="25"/>
      <c r="K167" s="13">
        <v>145</v>
      </c>
    </row>
    <row r="168" spans="1:11" ht="13.5" customHeight="1">
      <c r="A168" s="54" t="str">
        <f t="shared" si="6"/>
        <v>静岡県</v>
      </c>
      <c r="C168" s="13" t="s">
        <v>560</v>
      </c>
      <c r="D168" s="42" t="s">
        <v>271</v>
      </c>
      <c r="E168" s="21" t="s">
        <v>272</v>
      </c>
      <c r="F168" s="43">
        <v>1</v>
      </c>
      <c r="G168" s="44">
        <v>220.8</v>
      </c>
      <c r="H168" s="43">
        <v>1932</v>
      </c>
      <c r="I168" s="29" t="s">
        <v>0</v>
      </c>
      <c r="J168" s="25" t="str">
        <f t="shared" si="5"/>
        <v>静岡県静岡市</v>
      </c>
      <c r="K168" s="13">
        <v>146</v>
      </c>
    </row>
    <row r="169" spans="1:11" ht="13.5" customHeight="1">
      <c r="A169" s="54" t="str">
        <f t="shared" si="6"/>
        <v>静岡県</v>
      </c>
      <c r="C169" s="13" t="s">
        <v>561</v>
      </c>
      <c r="D169" s="42" t="s">
        <v>273</v>
      </c>
      <c r="E169" s="21" t="s">
        <v>274</v>
      </c>
      <c r="F169" s="43">
        <v>1</v>
      </c>
      <c r="G169" s="44">
        <v>17.2</v>
      </c>
      <c r="H169" s="43">
        <v>140</v>
      </c>
      <c r="I169" s="29" t="s">
        <v>0</v>
      </c>
      <c r="J169" s="25" t="str">
        <f t="shared" si="5"/>
        <v>静岡県浜松市</v>
      </c>
      <c r="K169" s="13">
        <v>147</v>
      </c>
    </row>
    <row r="170" spans="1:11" ht="13.5" customHeight="1">
      <c r="A170" s="54" t="str">
        <f t="shared" si="6"/>
        <v>静岡県</v>
      </c>
      <c r="D170" s="38"/>
      <c r="E170" s="39"/>
      <c r="F170" s="40"/>
      <c r="G170" s="41"/>
      <c r="H170" s="40"/>
      <c r="I170" s="29"/>
      <c r="J170" s="25"/>
      <c r="K170" s="13">
        <v>148</v>
      </c>
    </row>
    <row r="171" spans="1:11" ht="13.5" customHeight="1">
      <c r="A171" s="54" t="str">
        <f t="shared" si="6"/>
        <v>愛知県</v>
      </c>
      <c r="B171" s="38" t="s">
        <v>275</v>
      </c>
      <c r="C171" s="38"/>
      <c r="D171" s="38" t="s">
        <v>275</v>
      </c>
      <c r="E171" s="39" t="s">
        <v>22</v>
      </c>
      <c r="F171" s="40">
        <v>34</v>
      </c>
      <c r="G171" s="41">
        <v>1126</v>
      </c>
      <c r="H171" s="40">
        <v>8247</v>
      </c>
      <c r="I171" s="29"/>
      <c r="J171" s="25"/>
      <c r="K171" s="13">
        <v>149</v>
      </c>
    </row>
    <row r="172" spans="1:11" ht="13.5" customHeight="1">
      <c r="A172" s="54" t="str">
        <f t="shared" si="6"/>
        <v>愛知県</v>
      </c>
      <c r="D172" s="38"/>
      <c r="E172" s="39"/>
      <c r="F172" s="41"/>
      <c r="G172" s="41"/>
      <c r="H172" s="41"/>
      <c r="I172" s="29"/>
      <c r="J172" s="25"/>
      <c r="K172" s="13">
        <v>150</v>
      </c>
    </row>
    <row r="173" spans="1:11" ht="13.5" customHeight="1">
      <c r="A173" s="54" t="str">
        <f t="shared" si="6"/>
        <v>愛知県</v>
      </c>
      <c r="C173" s="13" t="s">
        <v>562</v>
      </c>
      <c r="D173" s="42" t="s">
        <v>276</v>
      </c>
      <c r="E173" s="21" t="s">
        <v>277</v>
      </c>
      <c r="F173" s="43">
        <v>1</v>
      </c>
      <c r="G173" s="44">
        <v>270.2</v>
      </c>
      <c r="H173" s="43">
        <v>1851</v>
      </c>
      <c r="I173" s="29" t="s">
        <v>0</v>
      </c>
      <c r="J173" s="25" t="str">
        <f t="shared" si="5"/>
        <v>愛知県名古屋市</v>
      </c>
      <c r="K173" s="13">
        <v>151</v>
      </c>
    </row>
    <row r="174" spans="1:11" ht="13.5" customHeight="1">
      <c r="A174" s="54" t="str">
        <f t="shared" si="6"/>
        <v>愛知県</v>
      </c>
      <c r="C174" s="13" t="s">
        <v>563</v>
      </c>
      <c r="D174" s="42"/>
      <c r="E174" s="21" t="s">
        <v>278</v>
      </c>
      <c r="F174" s="43">
        <v>1</v>
      </c>
      <c r="G174" s="44">
        <v>21.7</v>
      </c>
      <c r="H174" s="43">
        <v>141</v>
      </c>
      <c r="I174" s="29" t="s">
        <v>0</v>
      </c>
      <c r="J174" s="25" t="str">
        <f t="shared" si="5"/>
        <v>愛知県瀬戸市</v>
      </c>
      <c r="K174" s="13">
        <v>152</v>
      </c>
    </row>
    <row r="175" spans="1:11" ht="13.5" customHeight="1">
      <c r="A175" s="54" t="str">
        <f t="shared" si="6"/>
        <v>愛知県</v>
      </c>
      <c r="C175" s="13" t="s">
        <v>564</v>
      </c>
      <c r="D175" s="42"/>
      <c r="E175" s="21" t="s">
        <v>279</v>
      </c>
      <c r="F175" s="43">
        <v>1</v>
      </c>
      <c r="G175" s="44">
        <v>25.5</v>
      </c>
      <c r="H175" s="43">
        <v>230</v>
      </c>
      <c r="I175" s="29" t="s">
        <v>0</v>
      </c>
      <c r="J175" s="25" t="str">
        <f t="shared" si="5"/>
        <v>愛知県津島市</v>
      </c>
      <c r="K175" s="13">
        <v>153</v>
      </c>
    </row>
    <row r="176" spans="1:11" ht="13.5" customHeight="1">
      <c r="A176" s="54" t="str">
        <f t="shared" si="6"/>
        <v>愛知県</v>
      </c>
      <c r="C176" s="13" t="s">
        <v>565</v>
      </c>
      <c r="D176" s="42"/>
      <c r="E176" s="21" t="s">
        <v>280</v>
      </c>
      <c r="F176" s="43">
        <v>1</v>
      </c>
      <c r="G176" s="44">
        <v>5.3</v>
      </c>
      <c r="H176" s="43">
        <v>48</v>
      </c>
      <c r="I176" s="29" t="s">
        <v>0</v>
      </c>
      <c r="J176" s="25" t="str">
        <f t="shared" si="5"/>
        <v>愛知県尾張旭市</v>
      </c>
      <c r="K176" s="13">
        <v>154</v>
      </c>
    </row>
    <row r="177" spans="1:11" ht="13.5" customHeight="1">
      <c r="A177" s="54" t="str">
        <f t="shared" si="6"/>
        <v>愛知県</v>
      </c>
      <c r="C177" s="13" t="s">
        <v>566</v>
      </c>
      <c r="D177" s="42"/>
      <c r="E177" s="21" t="s">
        <v>281</v>
      </c>
      <c r="F177" s="43">
        <v>1</v>
      </c>
      <c r="G177" s="44">
        <v>9</v>
      </c>
      <c r="H177" s="43">
        <v>66</v>
      </c>
      <c r="I177" s="29" t="s">
        <v>0</v>
      </c>
      <c r="J177" s="25" t="str">
        <f t="shared" si="5"/>
        <v>愛知県豊明市</v>
      </c>
      <c r="K177" s="13">
        <v>155</v>
      </c>
    </row>
    <row r="178" spans="1:11" ht="13.5" customHeight="1">
      <c r="A178" s="54" t="str">
        <f t="shared" si="6"/>
        <v>愛知県</v>
      </c>
      <c r="C178" s="13" t="s">
        <v>567</v>
      </c>
      <c r="D178" s="42"/>
      <c r="E178" s="21" t="s">
        <v>282</v>
      </c>
      <c r="F178" s="43">
        <v>1</v>
      </c>
      <c r="G178" s="44">
        <v>33</v>
      </c>
      <c r="H178" s="43">
        <v>201</v>
      </c>
      <c r="I178" s="29" t="s">
        <v>0</v>
      </c>
      <c r="J178" s="25" t="str">
        <f t="shared" si="5"/>
        <v>愛知県日進市</v>
      </c>
      <c r="K178" s="13">
        <v>156</v>
      </c>
    </row>
    <row r="179" spans="1:11" ht="13.5" customHeight="1">
      <c r="A179" s="54" t="str">
        <f t="shared" si="6"/>
        <v>愛知県</v>
      </c>
      <c r="C179" s="13" t="s">
        <v>568</v>
      </c>
      <c r="D179" s="42"/>
      <c r="E179" s="21" t="s">
        <v>283</v>
      </c>
      <c r="F179" s="43">
        <v>1</v>
      </c>
      <c r="G179" s="44">
        <v>3</v>
      </c>
      <c r="H179" s="43">
        <v>25</v>
      </c>
      <c r="I179" s="29" t="s">
        <v>0</v>
      </c>
      <c r="J179" s="25" t="str">
        <f t="shared" si="5"/>
        <v>愛知県愛西市</v>
      </c>
      <c r="K179" s="13">
        <v>157</v>
      </c>
    </row>
    <row r="180" spans="1:11" ht="13.5" customHeight="1">
      <c r="A180" s="54" t="str">
        <f t="shared" si="6"/>
        <v>愛知県</v>
      </c>
      <c r="C180" s="13" t="s">
        <v>569</v>
      </c>
      <c r="D180" s="42"/>
      <c r="E180" s="21" t="s">
        <v>284</v>
      </c>
      <c r="F180" s="43">
        <v>1</v>
      </c>
      <c r="G180" s="44">
        <v>12.7</v>
      </c>
      <c r="H180" s="43">
        <v>157</v>
      </c>
      <c r="I180" s="29" t="s">
        <v>0</v>
      </c>
      <c r="J180" s="25" t="str">
        <f t="shared" si="5"/>
        <v>愛知県清須市</v>
      </c>
      <c r="K180" s="13">
        <v>158</v>
      </c>
    </row>
    <row r="181" spans="1:11" ht="13.5" customHeight="1">
      <c r="A181" s="54" t="str">
        <f t="shared" si="6"/>
        <v>愛知県</v>
      </c>
      <c r="C181" s="13" t="s">
        <v>570</v>
      </c>
      <c r="D181" s="42"/>
      <c r="E181" s="21" t="s">
        <v>285</v>
      </c>
      <c r="F181" s="43">
        <v>1</v>
      </c>
      <c r="G181" s="44">
        <v>19.6</v>
      </c>
      <c r="H181" s="43">
        <v>206</v>
      </c>
      <c r="I181" s="29" t="s">
        <v>0</v>
      </c>
      <c r="J181" s="25" t="str">
        <f t="shared" si="5"/>
        <v>愛知県北名古屋市</v>
      </c>
      <c r="K181" s="13">
        <v>159</v>
      </c>
    </row>
    <row r="182" spans="1:11" ht="13.5" customHeight="1">
      <c r="A182" s="54" t="str">
        <f t="shared" si="6"/>
        <v>愛知県</v>
      </c>
      <c r="C182" s="13" t="s">
        <v>571</v>
      </c>
      <c r="D182" s="42"/>
      <c r="E182" s="21" t="s">
        <v>286</v>
      </c>
      <c r="F182" s="43">
        <v>1</v>
      </c>
      <c r="G182" s="44">
        <v>3.7</v>
      </c>
      <c r="H182" s="43">
        <v>31</v>
      </c>
      <c r="I182" s="29" t="s">
        <v>0</v>
      </c>
      <c r="J182" s="25" t="str">
        <f t="shared" si="5"/>
        <v>愛知県弥富市</v>
      </c>
      <c r="K182" s="13">
        <v>160</v>
      </c>
    </row>
    <row r="183" spans="1:11" ht="13.5" customHeight="1">
      <c r="A183" s="54" t="str">
        <f t="shared" si="6"/>
        <v>愛知県</v>
      </c>
      <c r="C183" s="13" t="s">
        <v>572</v>
      </c>
      <c r="D183" s="42"/>
      <c r="E183" s="21" t="s">
        <v>287</v>
      </c>
      <c r="F183" s="43">
        <v>1</v>
      </c>
      <c r="G183" s="44">
        <v>9.6</v>
      </c>
      <c r="H183" s="43">
        <v>95</v>
      </c>
      <c r="I183" s="29" t="s">
        <v>0</v>
      </c>
      <c r="J183" s="25" t="str">
        <f t="shared" si="5"/>
        <v>愛知県あま市</v>
      </c>
      <c r="K183" s="13">
        <v>161</v>
      </c>
    </row>
    <row r="184" spans="1:11" ht="13.5" customHeight="1">
      <c r="A184" s="54" t="str">
        <f t="shared" si="6"/>
        <v>愛知県</v>
      </c>
      <c r="C184" s="13" t="s">
        <v>573</v>
      </c>
      <c r="D184" s="42"/>
      <c r="E184" s="21" t="s">
        <v>288</v>
      </c>
      <c r="F184" s="43">
        <v>1</v>
      </c>
      <c r="G184" s="44">
        <v>1.2</v>
      </c>
      <c r="H184" s="43">
        <v>16</v>
      </c>
      <c r="I184" s="29" t="s">
        <v>0</v>
      </c>
      <c r="J184" s="25" t="str">
        <f t="shared" si="5"/>
        <v>愛知県長久手市</v>
      </c>
      <c r="K184" s="13">
        <v>162</v>
      </c>
    </row>
    <row r="185" spans="1:11" ht="13.5" customHeight="1">
      <c r="A185" s="54" t="str">
        <f t="shared" si="6"/>
        <v>愛知県</v>
      </c>
      <c r="C185" s="13" t="s">
        <v>574</v>
      </c>
      <c r="D185" s="42" t="s">
        <v>289</v>
      </c>
      <c r="E185" s="21" t="s">
        <v>290</v>
      </c>
      <c r="F185" s="43">
        <v>1</v>
      </c>
      <c r="G185" s="44">
        <v>92.7</v>
      </c>
      <c r="H185" s="43">
        <v>583</v>
      </c>
      <c r="I185" s="29" t="s">
        <v>0</v>
      </c>
      <c r="J185" s="25" t="str">
        <f t="shared" si="5"/>
        <v>愛知県岡崎市</v>
      </c>
      <c r="K185" s="13">
        <v>163</v>
      </c>
    </row>
    <row r="186" spans="1:11" ht="13.5" customHeight="1">
      <c r="A186" s="54" t="str">
        <f t="shared" si="6"/>
        <v>愛知県</v>
      </c>
      <c r="C186" s="13" t="s">
        <v>575</v>
      </c>
      <c r="D186" s="42"/>
      <c r="E186" s="21" t="s">
        <v>291</v>
      </c>
      <c r="F186" s="43">
        <v>1</v>
      </c>
      <c r="G186" s="44">
        <v>47.5</v>
      </c>
      <c r="H186" s="43">
        <v>328</v>
      </c>
      <c r="I186" s="29" t="s">
        <v>0</v>
      </c>
      <c r="J186" s="25" t="str">
        <f t="shared" si="5"/>
        <v>愛知県碧南市</v>
      </c>
      <c r="K186" s="13">
        <v>164</v>
      </c>
    </row>
    <row r="187" spans="1:11" ht="13.5" customHeight="1">
      <c r="A187" s="54" t="str">
        <f t="shared" si="6"/>
        <v>愛知県</v>
      </c>
      <c r="C187" s="13" t="s">
        <v>576</v>
      </c>
      <c r="D187" s="42"/>
      <c r="E187" s="21" t="s">
        <v>292</v>
      </c>
      <c r="F187" s="43">
        <v>1</v>
      </c>
      <c r="G187" s="44">
        <v>44.9</v>
      </c>
      <c r="H187" s="43">
        <v>371</v>
      </c>
      <c r="I187" s="29" t="s">
        <v>0</v>
      </c>
      <c r="J187" s="25" t="str">
        <f t="shared" si="5"/>
        <v>愛知県刈谷市</v>
      </c>
      <c r="K187" s="13">
        <v>165</v>
      </c>
    </row>
    <row r="188" spans="1:11" ht="13.5" customHeight="1">
      <c r="A188" s="54" t="str">
        <f t="shared" si="6"/>
        <v>愛知県</v>
      </c>
      <c r="C188" s="13" t="s">
        <v>577</v>
      </c>
      <c r="D188" s="42"/>
      <c r="E188" s="21" t="s">
        <v>293</v>
      </c>
      <c r="F188" s="43">
        <v>1</v>
      </c>
      <c r="G188" s="44">
        <v>16.5</v>
      </c>
      <c r="H188" s="43">
        <v>122</v>
      </c>
      <c r="I188" s="29" t="s">
        <v>0</v>
      </c>
      <c r="J188" s="25" t="str">
        <f t="shared" si="5"/>
        <v>愛知県安城市</v>
      </c>
      <c r="K188" s="13">
        <v>166</v>
      </c>
    </row>
    <row r="189" spans="1:11" ht="13.5" customHeight="1">
      <c r="A189" s="54" t="str">
        <f t="shared" si="6"/>
        <v>愛知県</v>
      </c>
      <c r="C189" s="13" t="s">
        <v>578</v>
      </c>
      <c r="D189" s="42"/>
      <c r="E189" s="21" t="s">
        <v>294</v>
      </c>
      <c r="F189" s="43">
        <v>1</v>
      </c>
      <c r="G189" s="44">
        <v>45</v>
      </c>
      <c r="H189" s="43">
        <v>337</v>
      </c>
      <c r="I189" s="29" t="s">
        <v>0</v>
      </c>
      <c r="J189" s="25" t="str">
        <f t="shared" si="5"/>
        <v>愛知県西尾市</v>
      </c>
      <c r="K189" s="13">
        <v>167</v>
      </c>
    </row>
    <row r="190" spans="1:11" ht="13.5" customHeight="1">
      <c r="A190" s="54" t="str">
        <f t="shared" si="6"/>
        <v>愛知県</v>
      </c>
      <c r="C190" s="13" t="s">
        <v>579</v>
      </c>
      <c r="D190" s="42"/>
      <c r="E190" s="21" t="s">
        <v>295</v>
      </c>
      <c r="F190" s="43">
        <v>1</v>
      </c>
      <c r="G190" s="44">
        <v>30</v>
      </c>
      <c r="H190" s="43">
        <v>180</v>
      </c>
      <c r="I190" s="29" t="s">
        <v>0</v>
      </c>
      <c r="J190" s="25" t="str">
        <f t="shared" si="5"/>
        <v>愛知県知立市</v>
      </c>
      <c r="K190" s="13">
        <v>168</v>
      </c>
    </row>
    <row r="191" spans="1:11" ht="13.5" customHeight="1">
      <c r="A191" s="54" t="str">
        <f t="shared" si="6"/>
        <v>愛知県</v>
      </c>
      <c r="C191" s="13" t="s">
        <v>580</v>
      </c>
      <c r="D191" s="42"/>
      <c r="E191" s="21" t="s">
        <v>296</v>
      </c>
      <c r="F191" s="43">
        <v>1</v>
      </c>
      <c r="G191" s="44">
        <v>19</v>
      </c>
      <c r="H191" s="43">
        <v>116</v>
      </c>
      <c r="I191" s="29" t="s">
        <v>0</v>
      </c>
      <c r="J191" s="25" t="str">
        <f t="shared" si="5"/>
        <v>愛知県高浜市</v>
      </c>
      <c r="K191" s="13">
        <v>169</v>
      </c>
    </row>
    <row r="192" spans="1:11" ht="13.5" customHeight="1">
      <c r="A192" s="54" t="str">
        <f t="shared" si="6"/>
        <v>愛知県</v>
      </c>
      <c r="C192" s="13" t="s">
        <v>581</v>
      </c>
      <c r="D192" s="42" t="s">
        <v>297</v>
      </c>
      <c r="E192" s="21" t="s">
        <v>298</v>
      </c>
      <c r="F192" s="43">
        <v>1</v>
      </c>
      <c r="G192" s="44">
        <v>138.7</v>
      </c>
      <c r="H192" s="43">
        <v>1080</v>
      </c>
      <c r="I192" s="29" t="s">
        <v>0</v>
      </c>
      <c r="J192" s="25" t="str">
        <f t="shared" si="5"/>
        <v>愛知県一宮市</v>
      </c>
      <c r="K192" s="13">
        <v>170</v>
      </c>
    </row>
    <row r="193" spans="1:11" ht="13.5" customHeight="1">
      <c r="A193" s="54" t="str">
        <f t="shared" si="6"/>
        <v>愛知県</v>
      </c>
      <c r="C193" s="13" t="s">
        <v>582</v>
      </c>
      <c r="D193" s="42"/>
      <c r="E193" s="21" t="s">
        <v>299</v>
      </c>
      <c r="F193" s="43">
        <v>1</v>
      </c>
      <c r="G193" s="44">
        <v>33.7</v>
      </c>
      <c r="H193" s="43">
        <v>315</v>
      </c>
      <c r="I193" s="29" t="s">
        <v>0</v>
      </c>
      <c r="J193" s="25" t="str">
        <f t="shared" si="5"/>
        <v>愛知県春日井市</v>
      </c>
      <c r="K193" s="13">
        <v>171</v>
      </c>
    </row>
    <row r="194" spans="1:11" ht="13.5" customHeight="1">
      <c r="A194" s="54" t="str">
        <f t="shared" si="6"/>
        <v>愛知県</v>
      </c>
      <c r="C194" s="13" t="s">
        <v>583</v>
      </c>
      <c r="D194" s="42"/>
      <c r="E194" s="21" t="s">
        <v>300</v>
      </c>
      <c r="F194" s="43">
        <v>1</v>
      </c>
      <c r="G194" s="44">
        <v>20.6</v>
      </c>
      <c r="H194" s="43">
        <v>160</v>
      </c>
      <c r="I194" s="29" t="s">
        <v>0</v>
      </c>
      <c r="J194" s="25" t="str">
        <f t="shared" si="5"/>
        <v>愛知県犬山市</v>
      </c>
      <c r="K194" s="13">
        <v>172</v>
      </c>
    </row>
    <row r="195" spans="1:11" ht="13.5" customHeight="1">
      <c r="A195" s="54" t="str">
        <f t="shared" si="6"/>
        <v>愛知県</v>
      </c>
      <c r="C195" s="13" t="s">
        <v>584</v>
      </c>
      <c r="D195" s="42"/>
      <c r="E195" s="21" t="s">
        <v>301</v>
      </c>
      <c r="F195" s="43">
        <v>1</v>
      </c>
      <c r="G195" s="44">
        <v>12.2</v>
      </c>
      <c r="H195" s="43">
        <v>139</v>
      </c>
      <c r="I195" s="29" t="s">
        <v>0</v>
      </c>
      <c r="J195" s="25" t="str">
        <f t="shared" si="5"/>
        <v>愛知県江南市</v>
      </c>
      <c r="K195" s="13">
        <v>173</v>
      </c>
    </row>
    <row r="196" spans="1:11" ht="13.5" customHeight="1">
      <c r="A196" s="54" t="str">
        <f t="shared" si="6"/>
        <v>愛知県</v>
      </c>
      <c r="C196" s="13" t="s">
        <v>585</v>
      </c>
      <c r="D196" s="42"/>
      <c r="E196" s="21" t="s">
        <v>302</v>
      </c>
      <c r="F196" s="43">
        <v>1</v>
      </c>
      <c r="G196" s="44">
        <v>50.2</v>
      </c>
      <c r="H196" s="43">
        <v>319</v>
      </c>
      <c r="I196" s="29" t="s">
        <v>0</v>
      </c>
      <c r="J196" s="25" t="str">
        <f t="shared" si="5"/>
        <v>愛知県小牧市</v>
      </c>
      <c r="K196" s="13">
        <v>174</v>
      </c>
    </row>
    <row r="197" spans="1:11" ht="13.5" customHeight="1">
      <c r="A197" s="54" t="str">
        <f t="shared" si="6"/>
        <v>愛知県</v>
      </c>
      <c r="C197" s="13" t="s">
        <v>586</v>
      </c>
      <c r="D197" s="42"/>
      <c r="E197" s="21" t="s">
        <v>303</v>
      </c>
      <c r="F197" s="43">
        <v>1</v>
      </c>
      <c r="G197" s="44">
        <v>13</v>
      </c>
      <c r="H197" s="43">
        <v>99</v>
      </c>
      <c r="I197" s="29" t="s">
        <v>0</v>
      </c>
      <c r="J197" s="25" t="str">
        <f t="shared" si="5"/>
        <v>愛知県稲沢市</v>
      </c>
      <c r="K197" s="13">
        <v>175</v>
      </c>
    </row>
    <row r="198" spans="1:11" ht="13.5" customHeight="1">
      <c r="A198" s="54" t="str">
        <f t="shared" si="6"/>
        <v>愛知県</v>
      </c>
      <c r="C198" s="13" t="s">
        <v>587</v>
      </c>
      <c r="D198" s="42"/>
      <c r="E198" s="21" t="s">
        <v>304</v>
      </c>
      <c r="F198" s="43">
        <v>1</v>
      </c>
      <c r="G198" s="44">
        <v>10.6</v>
      </c>
      <c r="H198" s="43">
        <v>114</v>
      </c>
      <c r="I198" s="29" t="s">
        <v>0</v>
      </c>
      <c r="J198" s="25" t="str">
        <f t="shared" si="5"/>
        <v>愛知県岩倉市</v>
      </c>
      <c r="K198" s="13">
        <v>176</v>
      </c>
    </row>
    <row r="199" spans="1:11" ht="13.5" customHeight="1">
      <c r="A199" s="54" t="str">
        <f t="shared" si="6"/>
        <v>愛知県</v>
      </c>
      <c r="C199" s="13" t="s">
        <v>588</v>
      </c>
      <c r="D199" s="42"/>
      <c r="E199" s="21" t="s">
        <v>305</v>
      </c>
      <c r="F199" s="43">
        <v>1</v>
      </c>
      <c r="G199" s="44">
        <v>2.4</v>
      </c>
      <c r="H199" s="43">
        <v>7</v>
      </c>
      <c r="I199" s="29" t="s">
        <v>0</v>
      </c>
      <c r="J199" s="25" t="str">
        <f t="shared" si="5"/>
        <v>愛知県大口町</v>
      </c>
      <c r="K199" s="13">
        <v>177</v>
      </c>
    </row>
    <row r="200" spans="1:11" ht="13.5" customHeight="1">
      <c r="A200" s="54" t="str">
        <f t="shared" si="6"/>
        <v>愛知県</v>
      </c>
      <c r="C200" s="13" t="s">
        <v>589</v>
      </c>
      <c r="D200" s="42" t="s">
        <v>306</v>
      </c>
      <c r="E200" s="21" t="s">
        <v>307</v>
      </c>
      <c r="F200" s="43">
        <v>1</v>
      </c>
      <c r="G200" s="44">
        <v>6</v>
      </c>
      <c r="H200" s="43">
        <v>49</v>
      </c>
      <c r="I200" s="29" t="s">
        <v>0</v>
      </c>
      <c r="J200" s="25" t="str">
        <f t="shared" si="5"/>
        <v>愛知県半田市</v>
      </c>
      <c r="K200" s="13">
        <v>178</v>
      </c>
    </row>
    <row r="201" spans="1:11" ht="13.5" customHeight="1">
      <c r="A201" s="54" t="str">
        <f t="shared" si="6"/>
        <v>愛知県</v>
      </c>
      <c r="C201" s="13" t="s">
        <v>590</v>
      </c>
      <c r="D201" s="42"/>
      <c r="E201" s="21" t="s">
        <v>308</v>
      </c>
      <c r="F201" s="43">
        <v>1</v>
      </c>
      <c r="G201" s="44">
        <v>2.2</v>
      </c>
      <c r="H201" s="43">
        <v>20</v>
      </c>
      <c r="I201" s="29" t="s">
        <v>0</v>
      </c>
      <c r="J201" s="25" t="str">
        <f t="shared" si="5"/>
        <v>愛知県常滑市</v>
      </c>
      <c r="K201" s="13">
        <v>179</v>
      </c>
    </row>
    <row r="202" spans="1:11" ht="13.5" customHeight="1">
      <c r="A202" s="54" t="str">
        <f t="shared" si="6"/>
        <v>愛知県</v>
      </c>
      <c r="C202" s="13" t="s">
        <v>591</v>
      </c>
      <c r="D202" s="42"/>
      <c r="E202" s="21" t="s">
        <v>309</v>
      </c>
      <c r="F202" s="43">
        <v>1</v>
      </c>
      <c r="G202" s="44">
        <v>30.5</v>
      </c>
      <c r="H202" s="43">
        <v>207</v>
      </c>
      <c r="I202" s="29" t="s">
        <v>0</v>
      </c>
      <c r="J202" s="25" t="str">
        <f t="shared" si="5"/>
        <v>愛知県東海市</v>
      </c>
      <c r="K202" s="13">
        <v>180</v>
      </c>
    </row>
    <row r="203" spans="1:11" ht="13.5" customHeight="1">
      <c r="A203" s="54" t="str">
        <f t="shared" si="6"/>
        <v>愛知県</v>
      </c>
      <c r="C203" s="13" t="s">
        <v>592</v>
      </c>
      <c r="D203" s="42"/>
      <c r="E203" s="21" t="s">
        <v>310</v>
      </c>
      <c r="F203" s="43">
        <v>1</v>
      </c>
      <c r="G203" s="44">
        <v>22.5</v>
      </c>
      <c r="H203" s="43">
        <v>137</v>
      </c>
      <c r="I203" s="29" t="s">
        <v>0</v>
      </c>
      <c r="J203" s="25" t="str">
        <f t="shared" si="5"/>
        <v>愛知県大府市</v>
      </c>
      <c r="K203" s="13">
        <v>181</v>
      </c>
    </row>
    <row r="204" spans="1:11" ht="13.5" customHeight="1">
      <c r="A204" s="54" t="str">
        <f t="shared" si="6"/>
        <v>愛知県</v>
      </c>
      <c r="C204" s="13" t="s">
        <v>593</v>
      </c>
      <c r="D204" s="42"/>
      <c r="E204" s="21" t="s">
        <v>311</v>
      </c>
      <c r="F204" s="43">
        <v>1</v>
      </c>
      <c r="G204" s="44">
        <v>19.7</v>
      </c>
      <c r="H204" s="43">
        <v>141</v>
      </c>
      <c r="I204" s="29" t="s">
        <v>0</v>
      </c>
      <c r="J204" s="25" t="str">
        <f t="shared" si="5"/>
        <v>愛知県知多市</v>
      </c>
      <c r="K204" s="13">
        <v>182</v>
      </c>
    </row>
    <row r="205" spans="1:11" ht="13.5" customHeight="1">
      <c r="A205" s="54" t="str">
        <f t="shared" si="6"/>
        <v>愛知県</v>
      </c>
      <c r="C205" s="13" t="s">
        <v>594</v>
      </c>
      <c r="D205" s="42" t="s">
        <v>312</v>
      </c>
      <c r="E205" s="21" t="s">
        <v>313</v>
      </c>
      <c r="F205" s="43">
        <v>1</v>
      </c>
      <c r="G205" s="44">
        <v>53</v>
      </c>
      <c r="H205" s="43">
        <v>354</v>
      </c>
      <c r="I205" s="29" t="s">
        <v>0</v>
      </c>
      <c r="J205" s="25" t="str">
        <f t="shared" si="5"/>
        <v>愛知県豊田市</v>
      </c>
      <c r="K205" s="13">
        <v>183</v>
      </c>
    </row>
    <row r="206" spans="1:11" ht="13.5" customHeight="1">
      <c r="A206" s="54" t="str">
        <f t="shared" si="6"/>
        <v>愛知県</v>
      </c>
      <c r="C206" s="13" t="s">
        <v>595</v>
      </c>
      <c r="D206" s="42"/>
      <c r="E206" s="21" t="s">
        <v>314</v>
      </c>
      <c r="F206" s="43">
        <v>1</v>
      </c>
      <c r="G206" s="44">
        <v>0.6</v>
      </c>
      <c r="H206" s="43">
        <v>2</v>
      </c>
      <c r="I206" s="29" t="s">
        <v>0</v>
      </c>
      <c r="J206" s="25" t="str">
        <f t="shared" si="5"/>
        <v>愛知県みよし市</v>
      </c>
      <c r="K206" s="13">
        <v>184</v>
      </c>
    </row>
    <row r="207" spans="1:11" ht="13.5" customHeight="1">
      <c r="A207" s="54" t="str">
        <f t="shared" si="6"/>
        <v>愛知県</v>
      </c>
      <c r="D207" s="38"/>
      <c r="E207" s="39"/>
      <c r="F207" s="40"/>
      <c r="G207" s="41"/>
      <c r="H207" s="40"/>
      <c r="I207" s="29"/>
      <c r="J207" s="25"/>
      <c r="K207" s="13">
        <v>185</v>
      </c>
    </row>
    <row r="208" spans="1:11" ht="13.5" customHeight="1">
      <c r="A208" s="54" t="str">
        <f t="shared" si="6"/>
        <v>三重県</v>
      </c>
      <c r="B208" s="38" t="s">
        <v>315</v>
      </c>
      <c r="C208" s="38"/>
      <c r="D208" s="38" t="s">
        <v>315</v>
      </c>
      <c r="E208" s="39" t="s">
        <v>22</v>
      </c>
      <c r="F208" s="40">
        <v>2</v>
      </c>
      <c r="G208" s="41">
        <v>187.7</v>
      </c>
      <c r="H208" s="40">
        <v>1023</v>
      </c>
      <c r="I208" s="29"/>
      <c r="J208" s="25"/>
      <c r="K208" s="13">
        <v>186</v>
      </c>
    </row>
    <row r="209" spans="1:11" ht="13.5" customHeight="1">
      <c r="A209" s="54" t="str">
        <f t="shared" si="6"/>
        <v>三重県</v>
      </c>
      <c r="D209" s="38"/>
      <c r="E209" s="39"/>
      <c r="F209" s="40"/>
      <c r="G209" s="41"/>
      <c r="H209" s="40"/>
      <c r="I209" s="29"/>
      <c r="J209" s="25"/>
      <c r="K209" s="13">
        <v>187</v>
      </c>
    </row>
    <row r="210" spans="1:11" ht="13.5" customHeight="1">
      <c r="A210" s="54" t="str">
        <f t="shared" si="6"/>
        <v>三重県</v>
      </c>
      <c r="C210" s="13" t="s">
        <v>596</v>
      </c>
      <c r="D210" s="42" t="s">
        <v>316</v>
      </c>
      <c r="E210" s="21" t="s">
        <v>317</v>
      </c>
      <c r="F210" s="43">
        <v>1</v>
      </c>
      <c r="G210" s="44">
        <v>154.3</v>
      </c>
      <c r="H210" s="43">
        <v>802</v>
      </c>
      <c r="I210" s="29" t="s">
        <v>0</v>
      </c>
      <c r="J210" s="25" t="str">
        <f t="shared" si="5"/>
        <v>三重県四日市市</v>
      </c>
      <c r="K210" s="13">
        <v>188</v>
      </c>
    </row>
    <row r="211" spans="1:11" ht="13.5" customHeight="1">
      <c r="A211" s="54" t="str">
        <f t="shared" si="6"/>
        <v>三重県</v>
      </c>
      <c r="C211" s="13" t="s">
        <v>597</v>
      </c>
      <c r="D211" s="42" t="s">
        <v>318</v>
      </c>
      <c r="E211" s="21" t="s">
        <v>319</v>
      </c>
      <c r="F211" s="43">
        <v>1</v>
      </c>
      <c r="G211" s="44">
        <v>33.4</v>
      </c>
      <c r="H211" s="43">
        <v>221</v>
      </c>
      <c r="I211" s="29" t="s">
        <v>0</v>
      </c>
      <c r="J211" s="25" t="str">
        <f t="shared" si="5"/>
        <v>三重県桑名市</v>
      </c>
      <c r="K211" s="13">
        <v>189</v>
      </c>
    </row>
    <row r="212" spans="1:11" ht="13.5" customHeight="1">
      <c r="A212" s="54" t="str">
        <f t="shared" si="6"/>
        <v>三重県</v>
      </c>
      <c r="D212" s="38"/>
      <c r="E212" s="39"/>
      <c r="F212" s="40"/>
      <c r="G212" s="41"/>
      <c r="H212" s="40"/>
      <c r="I212" s="29"/>
      <c r="J212" s="25"/>
      <c r="K212" s="13">
        <v>190</v>
      </c>
    </row>
    <row r="213" spans="1:11" ht="13.5" customHeight="1">
      <c r="A213" s="54" t="str">
        <f t="shared" si="6"/>
        <v>京都府</v>
      </c>
      <c r="B213" s="38" t="s">
        <v>320</v>
      </c>
      <c r="C213" s="38"/>
      <c r="D213" s="38" t="s">
        <v>320</v>
      </c>
      <c r="E213" s="39" t="s">
        <v>22</v>
      </c>
      <c r="F213" s="40">
        <v>11</v>
      </c>
      <c r="G213" s="41">
        <v>820.4</v>
      </c>
      <c r="H213" s="40">
        <v>3037</v>
      </c>
      <c r="I213" s="29"/>
      <c r="J213" s="25"/>
      <c r="K213" s="13">
        <v>191</v>
      </c>
    </row>
    <row r="214" spans="1:11" ht="13.5" customHeight="1">
      <c r="A214" s="54" t="str">
        <f t="shared" si="6"/>
        <v>京都府</v>
      </c>
      <c r="D214" s="38"/>
      <c r="E214" s="39"/>
      <c r="F214" s="41"/>
      <c r="G214" s="41"/>
      <c r="H214" s="41"/>
      <c r="I214" s="29"/>
      <c r="J214" s="25"/>
      <c r="K214" s="13">
        <v>192</v>
      </c>
    </row>
    <row r="215" spans="1:11" ht="13.5" customHeight="1">
      <c r="A215" s="54" t="str">
        <f t="shared" si="6"/>
        <v>京都府</v>
      </c>
      <c r="C215" s="13" t="s">
        <v>598</v>
      </c>
      <c r="D215" s="42" t="s">
        <v>321</v>
      </c>
      <c r="E215" s="21" t="s">
        <v>322</v>
      </c>
      <c r="F215" s="43">
        <v>1</v>
      </c>
      <c r="G215" s="44">
        <v>599.5</v>
      </c>
      <c r="H215" s="43">
        <v>2155</v>
      </c>
      <c r="I215" s="29" t="s">
        <v>676</v>
      </c>
      <c r="J215" s="25" t="str">
        <f aca="true" t="shared" si="7" ref="J215:J277">A215&amp;E215</f>
        <v>京都府京都市</v>
      </c>
      <c r="K215" s="13">
        <v>193</v>
      </c>
    </row>
    <row r="216" spans="1:11" ht="13.5" customHeight="1">
      <c r="A216" s="54" t="str">
        <f t="shared" si="6"/>
        <v>京都府</v>
      </c>
      <c r="C216" s="13" t="s">
        <v>599</v>
      </c>
      <c r="D216" s="42"/>
      <c r="E216" s="21" t="s">
        <v>323</v>
      </c>
      <c r="F216" s="43">
        <v>1</v>
      </c>
      <c r="G216" s="44">
        <v>15.7</v>
      </c>
      <c r="H216" s="43">
        <v>82</v>
      </c>
      <c r="I216" s="29" t="s">
        <v>0</v>
      </c>
      <c r="J216" s="25" t="str">
        <f t="shared" si="7"/>
        <v>京都府向日市</v>
      </c>
      <c r="K216" s="13">
        <v>194</v>
      </c>
    </row>
    <row r="217" spans="1:11" ht="13.5" customHeight="1">
      <c r="A217" s="54" t="str">
        <f t="shared" si="6"/>
        <v>京都府</v>
      </c>
      <c r="C217" s="13" t="s">
        <v>600</v>
      </c>
      <c r="D217" s="42"/>
      <c r="E217" s="21" t="s">
        <v>324</v>
      </c>
      <c r="F217" s="43">
        <v>1</v>
      </c>
      <c r="G217" s="44">
        <v>64.7</v>
      </c>
      <c r="H217" s="43">
        <v>185</v>
      </c>
      <c r="I217" s="29" t="s">
        <v>0</v>
      </c>
      <c r="J217" s="25" t="str">
        <f t="shared" si="7"/>
        <v>京都府長岡京市</v>
      </c>
      <c r="K217" s="13">
        <v>195</v>
      </c>
    </row>
    <row r="218" spans="1:11" ht="13.5" customHeight="1">
      <c r="A218" s="54" t="str">
        <f t="shared" si="6"/>
        <v>京都府</v>
      </c>
      <c r="C218" s="13" t="s">
        <v>601</v>
      </c>
      <c r="D218" s="42"/>
      <c r="E218" s="21" t="s">
        <v>325</v>
      </c>
      <c r="F218" s="43">
        <v>1</v>
      </c>
      <c r="G218" s="44">
        <v>6.3</v>
      </c>
      <c r="H218" s="43">
        <v>30</v>
      </c>
      <c r="I218" s="29" t="s">
        <v>0</v>
      </c>
      <c r="J218" s="25" t="str">
        <f t="shared" si="7"/>
        <v>京都府大山崎町</v>
      </c>
      <c r="K218" s="13">
        <v>196</v>
      </c>
    </row>
    <row r="219" spans="1:11" ht="13.5" customHeight="1">
      <c r="A219" s="54" t="str">
        <f t="shared" si="6"/>
        <v>京都府</v>
      </c>
      <c r="C219" s="13" t="s">
        <v>602</v>
      </c>
      <c r="D219" s="42" t="s">
        <v>326</v>
      </c>
      <c r="E219" s="21" t="s">
        <v>327</v>
      </c>
      <c r="F219" s="43">
        <v>1</v>
      </c>
      <c r="G219" s="44">
        <v>50.9</v>
      </c>
      <c r="H219" s="43">
        <v>174</v>
      </c>
      <c r="I219" s="29" t="s">
        <v>0</v>
      </c>
      <c r="J219" s="25" t="str">
        <f t="shared" si="7"/>
        <v>京都府宇治市</v>
      </c>
      <c r="K219" s="13">
        <v>197</v>
      </c>
    </row>
    <row r="220" spans="1:11" ht="13.5" customHeight="1">
      <c r="A220" s="54" t="str">
        <f t="shared" si="6"/>
        <v>京都府</v>
      </c>
      <c r="C220" s="13" t="s">
        <v>603</v>
      </c>
      <c r="D220" s="42"/>
      <c r="E220" s="21" t="s">
        <v>328</v>
      </c>
      <c r="F220" s="43">
        <v>1</v>
      </c>
      <c r="G220" s="44">
        <v>13.7</v>
      </c>
      <c r="H220" s="43">
        <v>81</v>
      </c>
      <c r="I220" s="29" t="s">
        <v>0</v>
      </c>
      <c r="J220" s="25" t="str">
        <f t="shared" si="7"/>
        <v>京都府城陽市</v>
      </c>
      <c r="K220" s="13">
        <v>198</v>
      </c>
    </row>
    <row r="221" spans="1:11" ht="13.5" customHeight="1">
      <c r="A221" s="54" t="str">
        <f t="shared" si="6"/>
        <v>京都府</v>
      </c>
      <c r="C221" s="13" t="s">
        <v>604</v>
      </c>
      <c r="D221" s="42" t="s">
        <v>329</v>
      </c>
      <c r="E221" s="21" t="s">
        <v>330</v>
      </c>
      <c r="F221" s="43">
        <v>1</v>
      </c>
      <c r="G221" s="44">
        <v>35</v>
      </c>
      <c r="H221" s="43">
        <v>147</v>
      </c>
      <c r="I221" s="29" t="s">
        <v>0</v>
      </c>
      <c r="J221" s="25" t="str">
        <f t="shared" si="7"/>
        <v>京都府亀岡市</v>
      </c>
      <c r="K221" s="13">
        <v>199</v>
      </c>
    </row>
    <row r="222" spans="1:11" ht="13.5" customHeight="1">
      <c r="A222" s="54" t="str">
        <f t="shared" si="6"/>
        <v>京都府</v>
      </c>
      <c r="C222" s="13" t="s">
        <v>605</v>
      </c>
      <c r="D222" s="42"/>
      <c r="E222" s="21" t="s">
        <v>331</v>
      </c>
      <c r="F222" s="43">
        <v>1</v>
      </c>
      <c r="G222" s="44">
        <v>10.1</v>
      </c>
      <c r="H222" s="43">
        <v>72</v>
      </c>
      <c r="I222" s="29" t="s">
        <v>0</v>
      </c>
      <c r="J222" s="25" t="str">
        <f t="shared" si="7"/>
        <v>京都府南丹市</v>
      </c>
      <c r="K222" s="13">
        <v>200</v>
      </c>
    </row>
    <row r="223" spans="1:11" ht="13.5" customHeight="1">
      <c r="A223" s="54" t="str">
        <f t="shared" si="6"/>
        <v>京都府</v>
      </c>
      <c r="C223" s="13" t="s">
        <v>606</v>
      </c>
      <c r="D223" s="42" t="s">
        <v>332</v>
      </c>
      <c r="E223" s="21" t="s">
        <v>333</v>
      </c>
      <c r="F223" s="43">
        <v>1</v>
      </c>
      <c r="G223" s="44">
        <v>14.2</v>
      </c>
      <c r="H223" s="43">
        <v>68</v>
      </c>
      <c r="I223" s="29" t="s">
        <v>0</v>
      </c>
      <c r="J223" s="25" t="str">
        <f t="shared" si="7"/>
        <v>京都府八幡市</v>
      </c>
      <c r="K223" s="13">
        <v>201</v>
      </c>
    </row>
    <row r="224" spans="1:11" ht="13.5" customHeight="1">
      <c r="A224" s="54" t="str">
        <f t="shared" si="6"/>
        <v>京都府</v>
      </c>
      <c r="C224" s="13" t="s">
        <v>607</v>
      </c>
      <c r="D224" s="42"/>
      <c r="E224" s="21" t="s">
        <v>334</v>
      </c>
      <c r="F224" s="43">
        <v>1</v>
      </c>
      <c r="G224" s="44">
        <v>5.2</v>
      </c>
      <c r="H224" s="43">
        <v>35</v>
      </c>
      <c r="I224" s="29" t="s">
        <v>0</v>
      </c>
      <c r="J224" s="25" t="str">
        <f t="shared" si="7"/>
        <v>京都府京田辺市</v>
      </c>
      <c r="K224" s="13">
        <v>202</v>
      </c>
    </row>
    <row r="225" spans="1:11" ht="13.5" customHeight="1">
      <c r="A225" s="54" t="str">
        <f t="shared" si="6"/>
        <v>京都府</v>
      </c>
      <c r="C225" s="13" t="s">
        <v>608</v>
      </c>
      <c r="D225" s="42" t="s">
        <v>335</v>
      </c>
      <c r="E225" s="21" t="s">
        <v>336</v>
      </c>
      <c r="F225" s="43">
        <v>1</v>
      </c>
      <c r="G225" s="44">
        <v>5.1</v>
      </c>
      <c r="H225" s="43">
        <v>8</v>
      </c>
      <c r="I225" s="29" t="s">
        <v>0</v>
      </c>
      <c r="J225" s="25" t="str">
        <f t="shared" si="7"/>
        <v>京都府木津川市</v>
      </c>
      <c r="K225" s="13">
        <v>203</v>
      </c>
    </row>
    <row r="226" spans="1:11" ht="13.5" customHeight="1">
      <c r="A226" s="54" t="str">
        <f aca="true" t="shared" si="8" ref="A226:A289">IF(B226="",A225,B226)</f>
        <v>京都府</v>
      </c>
      <c r="D226" s="38"/>
      <c r="E226" s="39"/>
      <c r="F226" s="40"/>
      <c r="G226" s="41"/>
      <c r="H226" s="40"/>
      <c r="I226" s="29"/>
      <c r="J226" s="25"/>
      <c r="K226" s="13">
        <v>204</v>
      </c>
    </row>
    <row r="227" spans="1:11" ht="13.5" customHeight="1">
      <c r="A227" s="54" t="str">
        <f t="shared" si="8"/>
        <v>大阪府</v>
      </c>
      <c r="B227" s="38" t="s">
        <v>337</v>
      </c>
      <c r="C227" s="38"/>
      <c r="D227" s="38" t="s">
        <v>337</v>
      </c>
      <c r="E227" s="39" t="s">
        <v>22</v>
      </c>
      <c r="F227" s="40">
        <v>34</v>
      </c>
      <c r="G227" s="41">
        <v>2029.5</v>
      </c>
      <c r="H227" s="40">
        <v>9523</v>
      </c>
      <c r="I227" s="29"/>
      <c r="J227" s="25"/>
      <c r="K227" s="13">
        <v>205</v>
      </c>
    </row>
    <row r="228" spans="1:11" ht="13.5" customHeight="1">
      <c r="A228" s="54" t="str">
        <f t="shared" si="8"/>
        <v>大阪府</v>
      </c>
      <c r="D228" s="38"/>
      <c r="E228" s="39"/>
      <c r="F228" s="41"/>
      <c r="G228" s="41"/>
      <c r="H228" s="41"/>
      <c r="I228" s="29"/>
      <c r="J228" s="25"/>
      <c r="K228" s="13">
        <v>206</v>
      </c>
    </row>
    <row r="229" spans="1:11" ht="13.5" customHeight="1">
      <c r="A229" s="54" t="str">
        <f t="shared" si="8"/>
        <v>大阪府</v>
      </c>
      <c r="C229" s="13" t="s">
        <v>609</v>
      </c>
      <c r="D229" s="42" t="s">
        <v>338</v>
      </c>
      <c r="E229" s="21" t="s">
        <v>339</v>
      </c>
      <c r="F229" s="43">
        <v>1</v>
      </c>
      <c r="G229" s="44">
        <v>76.5</v>
      </c>
      <c r="H229" s="43">
        <v>528</v>
      </c>
      <c r="I229" s="29" t="s">
        <v>0</v>
      </c>
      <c r="J229" s="25" t="str">
        <f t="shared" si="7"/>
        <v>大阪府大阪市</v>
      </c>
      <c r="K229" s="13">
        <v>207</v>
      </c>
    </row>
    <row r="230" spans="1:11" ht="13.5" customHeight="1">
      <c r="A230" s="54" t="str">
        <f t="shared" si="8"/>
        <v>大阪府</v>
      </c>
      <c r="C230" s="13" t="s">
        <v>610</v>
      </c>
      <c r="D230" s="42" t="s">
        <v>340</v>
      </c>
      <c r="E230" s="21" t="s">
        <v>341</v>
      </c>
      <c r="F230" s="43">
        <v>1</v>
      </c>
      <c r="G230" s="44">
        <v>166.2</v>
      </c>
      <c r="H230" s="43">
        <v>869</v>
      </c>
      <c r="I230" s="29" t="s">
        <v>0</v>
      </c>
      <c r="J230" s="25" t="str">
        <f t="shared" si="7"/>
        <v>大阪府堺市</v>
      </c>
      <c r="K230" s="13">
        <v>208</v>
      </c>
    </row>
    <row r="231" spans="1:11" ht="13.5" customHeight="1">
      <c r="A231" s="54" t="str">
        <f t="shared" si="8"/>
        <v>大阪府</v>
      </c>
      <c r="C231" s="13" t="s">
        <v>611</v>
      </c>
      <c r="D231" s="42"/>
      <c r="E231" s="21" t="s">
        <v>342</v>
      </c>
      <c r="F231" s="43">
        <v>1</v>
      </c>
      <c r="G231" s="44">
        <v>118</v>
      </c>
      <c r="H231" s="43">
        <v>615</v>
      </c>
      <c r="I231" s="29" t="s">
        <v>0</v>
      </c>
      <c r="J231" s="25" t="str">
        <f t="shared" si="7"/>
        <v>大阪府岸和田市</v>
      </c>
      <c r="K231" s="13">
        <v>209</v>
      </c>
    </row>
    <row r="232" spans="1:11" ht="13.5" customHeight="1">
      <c r="A232" s="54" t="str">
        <f t="shared" si="8"/>
        <v>大阪府</v>
      </c>
      <c r="C232" s="13" t="s">
        <v>612</v>
      </c>
      <c r="D232" s="42"/>
      <c r="E232" s="21" t="s">
        <v>343</v>
      </c>
      <c r="F232" s="43">
        <v>1</v>
      </c>
      <c r="G232" s="44">
        <v>30.6</v>
      </c>
      <c r="H232" s="43">
        <v>181</v>
      </c>
      <c r="I232" s="29" t="s">
        <v>0</v>
      </c>
      <c r="J232" s="25" t="str">
        <f t="shared" si="7"/>
        <v>大阪府泉大津市</v>
      </c>
      <c r="K232" s="13">
        <v>210</v>
      </c>
    </row>
    <row r="233" spans="1:11" ht="13.5" customHeight="1">
      <c r="A233" s="54" t="str">
        <f t="shared" si="8"/>
        <v>大阪府</v>
      </c>
      <c r="C233" s="13" t="s">
        <v>613</v>
      </c>
      <c r="D233" s="42"/>
      <c r="E233" s="21" t="s">
        <v>344</v>
      </c>
      <c r="F233" s="43">
        <v>1</v>
      </c>
      <c r="G233" s="44">
        <v>80</v>
      </c>
      <c r="H233" s="43">
        <v>308</v>
      </c>
      <c r="I233" s="29" t="s">
        <v>0</v>
      </c>
      <c r="J233" s="25" t="str">
        <f t="shared" si="7"/>
        <v>大阪府貝塚市</v>
      </c>
      <c r="K233" s="13">
        <v>211</v>
      </c>
    </row>
    <row r="234" spans="1:11" ht="13.5" customHeight="1">
      <c r="A234" s="54" t="str">
        <f t="shared" si="8"/>
        <v>大阪府</v>
      </c>
      <c r="C234" s="13" t="s">
        <v>614</v>
      </c>
      <c r="D234" s="42"/>
      <c r="E234" s="21" t="s">
        <v>345</v>
      </c>
      <c r="F234" s="43">
        <v>1</v>
      </c>
      <c r="G234" s="44">
        <v>146.2</v>
      </c>
      <c r="H234" s="43">
        <v>598</v>
      </c>
      <c r="I234" s="29" t="s">
        <v>0</v>
      </c>
      <c r="J234" s="25" t="str">
        <f t="shared" si="7"/>
        <v>大阪府泉佐野市</v>
      </c>
      <c r="K234" s="13">
        <v>212</v>
      </c>
    </row>
    <row r="235" spans="1:11" ht="13.5" customHeight="1">
      <c r="A235" s="54" t="str">
        <f t="shared" si="8"/>
        <v>大阪府</v>
      </c>
      <c r="C235" s="13" t="s">
        <v>615</v>
      </c>
      <c r="D235" s="42"/>
      <c r="E235" s="21" t="s">
        <v>346</v>
      </c>
      <c r="F235" s="43">
        <v>1</v>
      </c>
      <c r="G235" s="44">
        <v>60.3</v>
      </c>
      <c r="H235" s="43">
        <v>274</v>
      </c>
      <c r="I235" s="29" t="s">
        <v>0</v>
      </c>
      <c r="J235" s="25" t="str">
        <f t="shared" si="7"/>
        <v>大阪府富田林市</v>
      </c>
      <c r="K235" s="13">
        <v>213</v>
      </c>
    </row>
    <row r="236" spans="1:11" ht="13.5" customHeight="1">
      <c r="A236" s="54" t="str">
        <f t="shared" si="8"/>
        <v>大阪府</v>
      </c>
      <c r="C236" s="13" t="s">
        <v>616</v>
      </c>
      <c r="D236" s="42"/>
      <c r="E236" s="21" t="s">
        <v>347</v>
      </c>
      <c r="F236" s="43">
        <v>1</v>
      </c>
      <c r="G236" s="44">
        <v>69.3</v>
      </c>
      <c r="H236" s="43">
        <v>249</v>
      </c>
      <c r="I236" s="29" t="s">
        <v>0</v>
      </c>
      <c r="J236" s="25" t="str">
        <f t="shared" si="7"/>
        <v>大阪府河内長野市</v>
      </c>
      <c r="K236" s="13">
        <v>214</v>
      </c>
    </row>
    <row r="237" spans="1:11" ht="13.5" customHeight="1">
      <c r="A237" s="54" t="str">
        <f t="shared" si="8"/>
        <v>大阪府</v>
      </c>
      <c r="C237" s="13" t="s">
        <v>617</v>
      </c>
      <c r="D237" s="42"/>
      <c r="E237" s="21" t="s">
        <v>348</v>
      </c>
      <c r="F237" s="43">
        <v>1</v>
      </c>
      <c r="G237" s="44">
        <v>44.4</v>
      </c>
      <c r="H237" s="43">
        <v>231</v>
      </c>
      <c r="I237" s="29" t="s">
        <v>0</v>
      </c>
      <c r="J237" s="25" t="str">
        <f t="shared" si="7"/>
        <v>大阪府松原市</v>
      </c>
      <c r="K237" s="13">
        <v>215</v>
      </c>
    </row>
    <row r="238" spans="1:11" ht="13.5" customHeight="1">
      <c r="A238" s="54" t="str">
        <f t="shared" si="8"/>
        <v>大阪府</v>
      </c>
      <c r="C238" s="13" t="s">
        <v>618</v>
      </c>
      <c r="D238" s="42"/>
      <c r="E238" s="21" t="s">
        <v>349</v>
      </c>
      <c r="F238" s="43">
        <v>1</v>
      </c>
      <c r="G238" s="44">
        <v>90.2</v>
      </c>
      <c r="H238" s="43">
        <v>380</v>
      </c>
      <c r="I238" s="29" t="s">
        <v>0</v>
      </c>
      <c r="J238" s="25" t="str">
        <f t="shared" si="7"/>
        <v>大阪府和泉市</v>
      </c>
      <c r="K238" s="13">
        <v>216</v>
      </c>
    </row>
    <row r="239" spans="1:11" ht="13.5" customHeight="1">
      <c r="A239" s="54" t="str">
        <f t="shared" si="8"/>
        <v>大阪府</v>
      </c>
      <c r="C239" s="13" t="s">
        <v>619</v>
      </c>
      <c r="D239" s="42"/>
      <c r="E239" s="21" t="s">
        <v>350</v>
      </c>
      <c r="F239" s="43">
        <v>1</v>
      </c>
      <c r="G239" s="44">
        <v>43</v>
      </c>
      <c r="H239" s="43">
        <v>189</v>
      </c>
      <c r="I239" s="29" t="s">
        <v>0</v>
      </c>
      <c r="J239" s="25" t="str">
        <f t="shared" si="7"/>
        <v>大阪府羽曳野市</v>
      </c>
      <c r="K239" s="13">
        <v>217</v>
      </c>
    </row>
    <row r="240" spans="1:11" ht="13.5" customHeight="1">
      <c r="A240" s="54" t="str">
        <f t="shared" si="8"/>
        <v>大阪府</v>
      </c>
      <c r="C240" s="13" t="s">
        <v>620</v>
      </c>
      <c r="D240" s="42"/>
      <c r="E240" s="21" t="s">
        <v>351</v>
      </c>
      <c r="F240" s="43">
        <v>1</v>
      </c>
      <c r="G240" s="44">
        <v>13.1</v>
      </c>
      <c r="H240" s="43">
        <v>74</v>
      </c>
      <c r="I240" s="29" t="s">
        <v>0</v>
      </c>
      <c r="J240" s="25" t="str">
        <f t="shared" si="7"/>
        <v>大阪府高石市</v>
      </c>
      <c r="K240" s="13">
        <v>218</v>
      </c>
    </row>
    <row r="241" spans="1:11" ht="13.5" customHeight="1">
      <c r="A241" s="54" t="str">
        <f t="shared" si="8"/>
        <v>大阪府</v>
      </c>
      <c r="C241" s="13" t="s">
        <v>621</v>
      </c>
      <c r="D241" s="42"/>
      <c r="E241" s="21" t="s">
        <v>352</v>
      </c>
      <c r="F241" s="43">
        <v>1</v>
      </c>
      <c r="G241" s="44">
        <v>22.4</v>
      </c>
      <c r="H241" s="43">
        <v>137</v>
      </c>
      <c r="I241" s="29" t="s">
        <v>0</v>
      </c>
      <c r="J241" s="25" t="str">
        <f t="shared" si="7"/>
        <v>大阪府藤井寺市</v>
      </c>
      <c r="K241" s="13">
        <v>219</v>
      </c>
    </row>
    <row r="242" spans="1:11" ht="13.5" customHeight="1">
      <c r="A242" s="54" t="str">
        <f t="shared" si="8"/>
        <v>大阪府</v>
      </c>
      <c r="C242" s="13" t="s">
        <v>622</v>
      </c>
      <c r="D242" s="42"/>
      <c r="E242" s="21" t="s">
        <v>353</v>
      </c>
      <c r="F242" s="43">
        <v>1</v>
      </c>
      <c r="G242" s="44">
        <v>64.9</v>
      </c>
      <c r="H242" s="43">
        <v>225</v>
      </c>
      <c r="I242" s="29" t="s">
        <v>0</v>
      </c>
      <c r="J242" s="25" t="str">
        <f t="shared" si="7"/>
        <v>大阪府泉南市</v>
      </c>
      <c r="K242" s="13">
        <v>220</v>
      </c>
    </row>
    <row r="243" spans="1:11" ht="13.5" customHeight="1">
      <c r="A243" s="54" t="str">
        <f t="shared" si="8"/>
        <v>大阪府</v>
      </c>
      <c r="C243" s="13" t="s">
        <v>623</v>
      </c>
      <c r="D243" s="42"/>
      <c r="E243" s="21" t="s">
        <v>354</v>
      </c>
      <c r="F243" s="43">
        <v>1</v>
      </c>
      <c r="G243" s="44">
        <v>47.5</v>
      </c>
      <c r="H243" s="43">
        <v>155</v>
      </c>
      <c r="I243" s="29" t="s">
        <v>0</v>
      </c>
      <c r="J243" s="25" t="str">
        <f t="shared" si="7"/>
        <v>大阪府大阪狭山市</v>
      </c>
      <c r="K243" s="13">
        <v>221</v>
      </c>
    </row>
    <row r="244" spans="1:11" ht="13.5" customHeight="1">
      <c r="A244" s="54" t="str">
        <f t="shared" si="8"/>
        <v>大阪府</v>
      </c>
      <c r="C244" s="13" t="s">
        <v>624</v>
      </c>
      <c r="D244" s="42"/>
      <c r="E244" s="21" t="s">
        <v>355</v>
      </c>
      <c r="F244" s="43">
        <v>1</v>
      </c>
      <c r="G244" s="44">
        <v>46</v>
      </c>
      <c r="H244" s="43">
        <v>186</v>
      </c>
      <c r="I244" s="29" t="s">
        <v>0</v>
      </c>
      <c r="J244" s="25" t="str">
        <f t="shared" si="7"/>
        <v>大阪府阪南市</v>
      </c>
      <c r="K244" s="13">
        <v>222</v>
      </c>
    </row>
    <row r="245" spans="1:11" ht="13.5" customHeight="1">
      <c r="A245" s="54" t="str">
        <f t="shared" si="8"/>
        <v>大阪府</v>
      </c>
      <c r="C245" s="13" t="s">
        <v>625</v>
      </c>
      <c r="D245" s="42"/>
      <c r="E245" s="21" t="s">
        <v>356</v>
      </c>
      <c r="F245" s="43">
        <v>1</v>
      </c>
      <c r="G245" s="44">
        <v>0.3</v>
      </c>
      <c r="H245" s="43">
        <v>1</v>
      </c>
      <c r="I245" s="29" t="s">
        <v>0</v>
      </c>
      <c r="J245" s="25" t="str">
        <f t="shared" si="7"/>
        <v>大阪府千早赤阪村</v>
      </c>
      <c r="K245" s="13">
        <v>223</v>
      </c>
    </row>
    <row r="246" spans="1:11" ht="13.5" customHeight="1">
      <c r="A246" s="54" t="str">
        <f t="shared" si="8"/>
        <v>大阪府</v>
      </c>
      <c r="C246" s="13" t="s">
        <v>626</v>
      </c>
      <c r="D246" s="42" t="s">
        <v>357</v>
      </c>
      <c r="E246" s="21" t="s">
        <v>358</v>
      </c>
      <c r="F246" s="43">
        <v>1</v>
      </c>
      <c r="G246" s="44">
        <v>41</v>
      </c>
      <c r="H246" s="43">
        <v>192</v>
      </c>
      <c r="I246" s="29" t="s">
        <v>0</v>
      </c>
      <c r="J246" s="25" t="str">
        <f t="shared" si="7"/>
        <v>大阪府豊中市</v>
      </c>
      <c r="K246" s="13">
        <v>224</v>
      </c>
    </row>
    <row r="247" spans="1:11" ht="13.5" customHeight="1">
      <c r="A247" s="54" t="str">
        <f t="shared" si="8"/>
        <v>大阪府</v>
      </c>
      <c r="C247" s="13" t="s">
        <v>627</v>
      </c>
      <c r="D247" s="42"/>
      <c r="E247" s="21" t="s">
        <v>359</v>
      </c>
      <c r="F247" s="43">
        <v>1</v>
      </c>
      <c r="G247" s="44">
        <v>12</v>
      </c>
      <c r="H247" s="43">
        <v>72</v>
      </c>
      <c r="I247" s="29" t="s">
        <v>0</v>
      </c>
      <c r="J247" s="25" t="str">
        <f t="shared" si="7"/>
        <v>大阪府池田市</v>
      </c>
      <c r="K247" s="13">
        <v>225</v>
      </c>
    </row>
    <row r="248" spans="1:11" ht="13.5" customHeight="1">
      <c r="A248" s="54" t="str">
        <f t="shared" si="8"/>
        <v>大阪府</v>
      </c>
      <c r="C248" s="13" t="s">
        <v>628</v>
      </c>
      <c r="D248" s="42"/>
      <c r="E248" s="21" t="s">
        <v>360</v>
      </c>
      <c r="F248" s="43">
        <v>1</v>
      </c>
      <c r="G248" s="44">
        <v>49.8</v>
      </c>
      <c r="H248" s="43">
        <v>196</v>
      </c>
      <c r="I248" s="29" t="s">
        <v>0</v>
      </c>
      <c r="J248" s="25" t="str">
        <f t="shared" si="7"/>
        <v>大阪府吹田市</v>
      </c>
      <c r="K248" s="13">
        <v>226</v>
      </c>
    </row>
    <row r="249" spans="1:11" ht="13.5" customHeight="1">
      <c r="A249" s="54" t="str">
        <f t="shared" si="8"/>
        <v>大阪府</v>
      </c>
      <c r="C249" s="13" t="s">
        <v>629</v>
      </c>
      <c r="D249" s="42"/>
      <c r="E249" s="21" t="s">
        <v>361</v>
      </c>
      <c r="F249" s="43">
        <v>1</v>
      </c>
      <c r="G249" s="44">
        <v>72</v>
      </c>
      <c r="H249" s="43">
        <v>311</v>
      </c>
      <c r="I249" s="29" t="s">
        <v>0</v>
      </c>
      <c r="J249" s="25" t="str">
        <f t="shared" si="7"/>
        <v>大阪府高槻市</v>
      </c>
      <c r="K249" s="13">
        <v>227</v>
      </c>
    </row>
    <row r="250" spans="1:11" ht="13.5" customHeight="1">
      <c r="A250" s="54" t="str">
        <f t="shared" si="8"/>
        <v>大阪府</v>
      </c>
      <c r="C250" s="13" t="s">
        <v>630</v>
      </c>
      <c r="D250" s="42"/>
      <c r="E250" s="21" t="s">
        <v>362</v>
      </c>
      <c r="F250" s="43">
        <v>1</v>
      </c>
      <c r="G250" s="44">
        <v>50.8</v>
      </c>
      <c r="H250" s="43">
        <v>266</v>
      </c>
      <c r="I250" s="29" t="s">
        <v>0</v>
      </c>
      <c r="J250" s="25" t="str">
        <f t="shared" si="7"/>
        <v>大阪府茨木市</v>
      </c>
      <c r="K250" s="13">
        <v>228</v>
      </c>
    </row>
    <row r="251" spans="1:11" ht="13.5" customHeight="1">
      <c r="A251" s="54" t="str">
        <f t="shared" si="8"/>
        <v>大阪府</v>
      </c>
      <c r="C251" s="13" t="s">
        <v>631</v>
      </c>
      <c r="D251" s="42"/>
      <c r="E251" s="21" t="s">
        <v>363</v>
      </c>
      <c r="F251" s="43">
        <v>1</v>
      </c>
      <c r="G251" s="44">
        <v>64.1</v>
      </c>
      <c r="H251" s="43">
        <v>275</v>
      </c>
      <c r="I251" s="29" t="s">
        <v>0</v>
      </c>
      <c r="J251" s="25" t="str">
        <f t="shared" si="7"/>
        <v>大阪府箕面市</v>
      </c>
      <c r="K251" s="13">
        <v>229</v>
      </c>
    </row>
    <row r="252" spans="1:11" ht="13.5" customHeight="1">
      <c r="A252" s="54" t="str">
        <f t="shared" si="8"/>
        <v>大阪府</v>
      </c>
      <c r="C252" s="13" t="s">
        <v>632</v>
      </c>
      <c r="D252" s="42"/>
      <c r="E252" s="21" t="s">
        <v>364</v>
      </c>
      <c r="F252" s="43">
        <v>1</v>
      </c>
      <c r="G252" s="44">
        <v>16.2</v>
      </c>
      <c r="H252" s="43">
        <v>105</v>
      </c>
      <c r="I252" s="29" t="s">
        <v>0</v>
      </c>
      <c r="J252" s="25" t="str">
        <f t="shared" si="7"/>
        <v>大阪府摂津市</v>
      </c>
      <c r="K252" s="13">
        <v>230</v>
      </c>
    </row>
    <row r="253" spans="1:11" ht="13.5" customHeight="1">
      <c r="A253" s="54" t="str">
        <f t="shared" si="8"/>
        <v>大阪府</v>
      </c>
      <c r="C253" s="13" t="s">
        <v>633</v>
      </c>
      <c r="D253" s="42" t="s">
        <v>365</v>
      </c>
      <c r="E253" s="21" t="s">
        <v>366</v>
      </c>
      <c r="F253" s="43">
        <v>1</v>
      </c>
      <c r="G253" s="44">
        <v>10.1</v>
      </c>
      <c r="H253" s="43">
        <v>55</v>
      </c>
      <c r="I253" s="29" t="s">
        <v>0</v>
      </c>
      <c r="J253" s="25" t="str">
        <f t="shared" si="7"/>
        <v>大阪府守口市</v>
      </c>
      <c r="K253" s="13">
        <v>231</v>
      </c>
    </row>
    <row r="254" spans="1:11" ht="13.5" customHeight="1">
      <c r="A254" s="54" t="str">
        <f t="shared" si="8"/>
        <v>大阪府</v>
      </c>
      <c r="C254" s="13" t="s">
        <v>634</v>
      </c>
      <c r="D254" s="42"/>
      <c r="E254" s="21" t="s">
        <v>367</v>
      </c>
      <c r="F254" s="43">
        <v>1</v>
      </c>
      <c r="G254" s="44">
        <v>97.4</v>
      </c>
      <c r="H254" s="43">
        <v>454</v>
      </c>
      <c r="I254" s="29" t="s">
        <v>0</v>
      </c>
      <c r="J254" s="25" t="str">
        <f t="shared" si="7"/>
        <v>大阪府枚方市</v>
      </c>
      <c r="K254" s="13">
        <v>232</v>
      </c>
    </row>
    <row r="255" spans="1:11" ht="13.5" customHeight="1">
      <c r="A255" s="54" t="str">
        <f t="shared" si="8"/>
        <v>大阪府</v>
      </c>
      <c r="C255" s="13" t="s">
        <v>635</v>
      </c>
      <c r="D255" s="42"/>
      <c r="E255" s="21" t="s">
        <v>368</v>
      </c>
      <c r="F255" s="43">
        <v>1</v>
      </c>
      <c r="G255" s="44">
        <v>146.6</v>
      </c>
      <c r="H255" s="43">
        <v>691</v>
      </c>
      <c r="I255" s="29" t="s">
        <v>0</v>
      </c>
      <c r="J255" s="25" t="str">
        <f t="shared" si="7"/>
        <v>大阪府八尾市</v>
      </c>
      <c r="K255" s="13">
        <v>233</v>
      </c>
    </row>
    <row r="256" spans="1:11" ht="13.5" customHeight="1">
      <c r="A256" s="54" t="str">
        <f t="shared" si="8"/>
        <v>大阪府</v>
      </c>
      <c r="C256" s="13" t="s">
        <v>636</v>
      </c>
      <c r="D256" s="42"/>
      <c r="E256" s="21" t="s">
        <v>369</v>
      </c>
      <c r="F256" s="43">
        <v>1</v>
      </c>
      <c r="G256" s="44">
        <v>64.4</v>
      </c>
      <c r="H256" s="43">
        <v>287</v>
      </c>
      <c r="I256" s="29" t="s">
        <v>0</v>
      </c>
      <c r="J256" s="25" t="str">
        <f t="shared" si="7"/>
        <v>大阪府寝屋川市</v>
      </c>
      <c r="K256" s="13">
        <v>234</v>
      </c>
    </row>
    <row r="257" spans="1:11" ht="13.5" customHeight="1">
      <c r="A257" s="54" t="str">
        <f t="shared" si="8"/>
        <v>大阪府</v>
      </c>
      <c r="C257" s="13" t="s">
        <v>637</v>
      </c>
      <c r="D257" s="42"/>
      <c r="E257" s="21" t="s">
        <v>370</v>
      </c>
      <c r="F257" s="43">
        <v>1</v>
      </c>
      <c r="G257" s="44">
        <v>22.8</v>
      </c>
      <c r="H257" s="43">
        <v>107</v>
      </c>
      <c r="I257" s="29" t="s">
        <v>0</v>
      </c>
      <c r="J257" s="25" t="str">
        <f t="shared" si="7"/>
        <v>大阪府大東市</v>
      </c>
      <c r="K257" s="13">
        <v>235</v>
      </c>
    </row>
    <row r="258" spans="1:11" ht="13.5" customHeight="1">
      <c r="A258" s="54" t="str">
        <f t="shared" si="8"/>
        <v>大阪府</v>
      </c>
      <c r="C258" s="13" t="s">
        <v>638</v>
      </c>
      <c r="D258" s="42"/>
      <c r="E258" s="21" t="s">
        <v>371</v>
      </c>
      <c r="F258" s="43">
        <v>1</v>
      </c>
      <c r="G258" s="44">
        <v>44.5</v>
      </c>
      <c r="H258" s="43">
        <v>201</v>
      </c>
      <c r="I258" s="29" t="s">
        <v>0</v>
      </c>
      <c r="J258" s="25" t="str">
        <f t="shared" si="7"/>
        <v>大阪府柏原市</v>
      </c>
      <c r="K258" s="13">
        <v>236</v>
      </c>
    </row>
    <row r="259" spans="1:11" ht="13.5" customHeight="1">
      <c r="A259" s="54" t="str">
        <f t="shared" si="8"/>
        <v>大阪府</v>
      </c>
      <c r="C259" s="13" t="s">
        <v>639</v>
      </c>
      <c r="D259" s="42"/>
      <c r="E259" s="21" t="s">
        <v>372</v>
      </c>
      <c r="F259" s="43">
        <v>1</v>
      </c>
      <c r="G259" s="44">
        <v>17.9</v>
      </c>
      <c r="H259" s="43">
        <v>76</v>
      </c>
      <c r="I259" s="29" t="s">
        <v>0</v>
      </c>
      <c r="J259" s="25" t="str">
        <f t="shared" si="7"/>
        <v>大阪府門真市</v>
      </c>
      <c r="K259" s="13">
        <v>237</v>
      </c>
    </row>
    <row r="260" spans="1:11" ht="13.5" customHeight="1">
      <c r="A260" s="54" t="str">
        <f t="shared" si="8"/>
        <v>大阪府</v>
      </c>
      <c r="C260" s="13" t="s">
        <v>640</v>
      </c>
      <c r="D260" s="42"/>
      <c r="E260" s="21" t="s">
        <v>373</v>
      </c>
      <c r="F260" s="43">
        <v>1</v>
      </c>
      <c r="G260" s="44">
        <v>116.6</v>
      </c>
      <c r="H260" s="43">
        <v>683</v>
      </c>
      <c r="I260" s="29" t="s">
        <v>0</v>
      </c>
      <c r="J260" s="25" t="str">
        <f t="shared" si="7"/>
        <v>大阪府東大阪市</v>
      </c>
      <c r="K260" s="13">
        <v>238</v>
      </c>
    </row>
    <row r="261" spans="1:11" ht="13.5" customHeight="1">
      <c r="A261" s="54" t="str">
        <f t="shared" si="8"/>
        <v>大阪府</v>
      </c>
      <c r="C261" s="13" t="s">
        <v>641</v>
      </c>
      <c r="D261" s="42"/>
      <c r="E261" s="21" t="s">
        <v>374</v>
      </c>
      <c r="F261" s="43">
        <v>1</v>
      </c>
      <c r="G261" s="44">
        <v>20.1</v>
      </c>
      <c r="H261" s="43">
        <v>100</v>
      </c>
      <c r="I261" s="29" t="s">
        <v>0</v>
      </c>
      <c r="J261" s="25" t="str">
        <f t="shared" si="7"/>
        <v>大阪府四條畷市</v>
      </c>
      <c r="K261" s="13">
        <v>239</v>
      </c>
    </row>
    <row r="262" spans="1:11" ht="13.5" customHeight="1">
      <c r="A262" s="54" t="str">
        <f t="shared" si="8"/>
        <v>大阪府</v>
      </c>
      <c r="C262" s="13" t="s">
        <v>642</v>
      </c>
      <c r="D262" s="42"/>
      <c r="E262" s="21" t="s">
        <v>375</v>
      </c>
      <c r="F262" s="43">
        <v>1</v>
      </c>
      <c r="G262" s="44">
        <v>64.3</v>
      </c>
      <c r="H262" s="43">
        <v>252</v>
      </c>
      <c r="I262" s="29" t="s">
        <v>0</v>
      </c>
      <c r="J262" s="25" t="str">
        <f t="shared" si="7"/>
        <v>大阪府交野市</v>
      </c>
      <c r="K262" s="13">
        <v>240</v>
      </c>
    </row>
    <row r="263" spans="1:11" ht="13.5" customHeight="1">
      <c r="A263" s="54" t="str">
        <f t="shared" si="8"/>
        <v>大阪府</v>
      </c>
      <c r="D263" s="38"/>
      <c r="E263" s="39"/>
      <c r="F263" s="40"/>
      <c r="G263" s="41"/>
      <c r="H263" s="40"/>
      <c r="I263" s="29"/>
      <c r="J263" s="25"/>
      <c r="K263" s="13">
        <v>241</v>
      </c>
    </row>
    <row r="264" spans="1:11" ht="13.5" customHeight="1">
      <c r="A264" s="54" t="str">
        <f t="shared" si="8"/>
        <v>兵庫県</v>
      </c>
      <c r="B264" s="38" t="s">
        <v>376</v>
      </c>
      <c r="C264" s="38"/>
      <c r="D264" s="38" t="s">
        <v>376</v>
      </c>
      <c r="E264" s="39" t="s">
        <v>22</v>
      </c>
      <c r="F264" s="40">
        <v>8</v>
      </c>
      <c r="G264" s="41">
        <v>518.7</v>
      </c>
      <c r="H264" s="40">
        <v>2696</v>
      </c>
      <c r="I264" s="29"/>
      <c r="J264" s="25"/>
      <c r="K264" s="13">
        <v>242</v>
      </c>
    </row>
    <row r="265" spans="1:11" ht="13.5" customHeight="1">
      <c r="A265" s="54" t="str">
        <f t="shared" si="8"/>
        <v>兵庫県</v>
      </c>
      <c r="D265" s="38"/>
      <c r="E265" s="39"/>
      <c r="F265" s="41"/>
      <c r="G265" s="41"/>
      <c r="H265" s="41"/>
      <c r="I265" s="29"/>
      <c r="J265" s="25"/>
      <c r="K265" s="13">
        <v>243</v>
      </c>
    </row>
    <row r="266" spans="1:11" ht="13.5" customHeight="1">
      <c r="A266" s="54" t="str">
        <f t="shared" si="8"/>
        <v>兵庫県</v>
      </c>
      <c r="C266" s="13" t="s">
        <v>643</v>
      </c>
      <c r="D266" s="42" t="s">
        <v>377</v>
      </c>
      <c r="E266" s="21" t="s">
        <v>378</v>
      </c>
      <c r="F266" s="43">
        <v>1</v>
      </c>
      <c r="G266" s="44">
        <v>106.1</v>
      </c>
      <c r="H266" s="43">
        <v>498</v>
      </c>
      <c r="I266" s="29" t="s">
        <v>0</v>
      </c>
      <c r="J266" s="25" t="str">
        <f t="shared" si="7"/>
        <v>兵庫県神戸市</v>
      </c>
      <c r="K266" s="13">
        <v>244</v>
      </c>
    </row>
    <row r="267" spans="1:11" ht="13.5" customHeight="1">
      <c r="A267" s="54" t="str">
        <f t="shared" si="8"/>
        <v>兵庫県</v>
      </c>
      <c r="C267" s="13" t="s">
        <v>644</v>
      </c>
      <c r="D267" s="42" t="s">
        <v>379</v>
      </c>
      <c r="E267" s="21" t="s">
        <v>380</v>
      </c>
      <c r="F267" s="43">
        <v>1</v>
      </c>
      <c r="G267" s="44">
        <v>77.4</v>
      </c>
      <c r="H267" s="43">
        <v>522</v>
      </c>
      <c r="I267" s="29" t="s">
        <v>0</v>
      </c>
      <c r="J267" s="25" t="str">
        <f t="shared" si="7"/>
        <v>兵庫県尼崎市</v>
      </c>
      <c r="K267" s="13">
        <v>245</v>
      </c>
    </row>
    <row r="268" spans="1:11" ht="13.5" customHeight="1">
      <c r="A268" s="54" t="str">
        <f t="shared" si="8"/>
        <v>兵庫県</v>
      </c>
      <c r="C268" s="13" t="s">
        <v>645</v>
      </c>
      <c r="D268" s="42"/>
      <c r="E268" s="21" t="s">
        <v>381</v>
      </c>
      <c r="F268" s="43">
        <v>1</v>
      </c>
      <c r="G268" s="44">
        <v>74.7</v>
      </c>
      <c r="H268" s="43">
        <v>398</v>
      </c>
      <c r="I268" s="29" t="s">
        <v>0</v>
      </c>
      <c r="J268" s="25" t="str">
        <f t="shared" si="7"/>
        <v>兵庫県西宮市</v>
      </c>
      <c r="K268" s="13">
        <v>246</v>
      </c>
    </row>
    <row r="269" spans="1:11" ht="13.5" customHeight="1">
      <c r="A269" s="54" t="str">
        <f t="shared" si="8"/>
        <v>兵庫県</v>
      </c>
      <c r="C269" s="13" t="s">
        <v>646</v>
      </c>
      <c r="D269" s="42"/>
      <c r="E269" s="21" t="s">
        <v>382</v>
      </c>
      <c r="F269" s="43">
        <v>1</v>
      </c>
      <c r="G269" s="44">
        <v>2.1</v>
      </c>
      <c r="H269" s="43">
        <v>7</v>
      </c>
      <c r="I269" s="29" t="s">
        <v>0</v>
      </c>
      <c r="J269" s="25" t="str">
        <f t="shared" si="7"/>
        <v>兵庫県芦屋市</v>
      </c>
      <c r="K269" s="13">
        <v>247</v>
      </c>
    </row>
    <row r="270" spans="1:11" ht="13.5" customHeight="1">
      <c r="A270" s="54" t="str">
        <f t="shared" si="8"/>
        <v>兵庫県</v>
      </c>
      <c r="C270" s="13" t="s">
        <v>647</v>
      </c>
      <c r="D270" s="42"/>
      <c r="E270" s="21" t="s">
        <v>383</v>
      </c>
      <c r="F270" s="43">
        <v>1</v>
      </c>
      <c r="G270" s="44">
        <v>98.9</v>
      </c>
      <c r="H270" s="43">
        <v>567</v>
      </c>
      <c r="I270" s="29" t="s">
        <v>0</v>
      </c>
      <c r="J270" s="25" t="str">
        <f t="shared" si="7"/>
        <v>兵庫県伊丹市</v>
      </c>
      <c r="K270" s="13">
        <v>248</v>
      </c>
    </row>
    <row r="271" spans="1:11" ht="13.5" customHeight="1">
      <c r="A271" s="54" t="str">
        <f t="shared" si="8"/>
        <v>兵庫県</v>
      </c>
      <c r="C271" s="13" t="s">
        <v>648</v>
      </c>
      <c r="D271" s="42"/>
      <c r="E271" s="21" t="s">
        <v>384</v>
      </c>
      <c r="F271" s="43">
        <v>1</v>
      </c>
      <c r="G271" s="44">
        <v>75</v>
      </c>
      <c r="H271" s="43">
        <v>334</v>
      </c>
      <c r="I271" s="29" t="s">
        <v>0</v>
      </c>
      <c r="J271" s="25" t="str">
        <f t="shared" si="7"/>
        <v>兵庫県宝塚市</v>
      </c>
      <c r="K271" s="13">
        <v>249</v>
      </c>
    </row>
    <row r="272" spans="1:11" ht="13.5" customHeight="1">
      <c r="A272" s="54" t="str">
        <f t="shared" si="8"/>
        <v>兵庫県</v>
      </c>
      <c r="C272" s="13" t="s">
        <v>649</v>
      </c>
      <c r="D272" s="42"/>
      <c r="E272" s="21" t="s">
        <v>385</v>
      </c>
      <c r="F272" s="43">
        <v>1</v>
      </c>
      <c r="G272" s="44">
        <v>78</v>
      </c>
      <c r="H272" s="43">
        <v>332</v>
      </c>
      <c r="I272" s="29" t="s">
        <v>0</v>
      </c>
      <c r="J272" s="25" t="str">
        <f t="shared" si="7"/>
        <v>兵庫県川西市</v>
      </c>
      <c r="K272" s="13">
        <v>250</v>
      </c>
    </row>
    <row r="273" spans="1:11" ht="13.5" customHeight="1">
      <c r="A273" s="54" t="str">
        <f t="shared" si="8"/>
        <v>兵庫県</v>
      </c>
      <c r="C273" s="13" t="s">
        <v>650</v>
      </c>
      <c r="D273" s="42"/>
      <c r="E273" s="21" t="s">
        <v>386</v>
      </c>
      <c r="F273" s="43">
        <v>1</v>
      </c>
      <c r="G273" s="44">
        <v>6.5</v>
      </c>
      <c r="H273" s="43">
        <v>38</v>
      </c>
      <c r="I273" s="29" t="s">
        <v>0</v>
      </c>
      <c r="J273" s="25" t="str">
        <f t="shared" si="7"/>
        <v>兵庫県三田市</v>
      </c>
      <c r="K273" s="13">
        <v>251</v>
      </c>
    </row>
    <row r="274" spans="1:11" ht="13.5" customHeight="1">
      <c r="A274" s="54" t="str">
        <f t="shared" si="8"/>
        <v>兵庫県</v>
      </c>
      <c r="D274" s="38"/>
      <c r="E274" s="39"/>
      <c r="F274" s="40"/>
      <c r="G274" s="41"/>
      <c r="H274" s="40"/>
      <c r="I274" s="29"/>
      <c r="J274" s="25"/>
      <c r="K274" s="13">
        <v>252</v>
      </c>
    </row>
    <row r="275" spans="1:11" ht="13.5" customHeight="1">
      <c r="A275" s="54" t="str">
        <f t="shared" si="8"/>
        <v>奈良県</v>
      </c>
      <c r="B275" s="38" t="s">
        <v>387</v>
      </c>
      <c r="C275" s="38"/>
      <c r="D275" s="38" t="s">
        <v>387</v>
      </c>
      <c r="E275" s="39" t="s">
        <v>22</v>
      </c>
      <c r="F275" s="40">
        <v>12</v>
      </c>
      <c r="G275" s="41">
        <v>598.8</v>
      </c>
      <c r="H275" s="40">
        <v>3146</v>
      </c>
      <c r="I275" s="29"/>
      <c r="J275" s="25"/>
      <c r="K275" s="13">
        <v>253</v>
      </c>
    </row>
    <row r="276" spans="1:11" ht="13.5" customHeight="1">
      <c r="A276" s="54" t="str">
        <f t="shared" si="8"/>
        <v>奈良県</v>
      </c>
      <c r="D276" s="38"/>
      <c r="E276" s="39"/>
      <c r="F276" s="41"/>
      <c r="G276" s="41"/>
      <c r="H276" s="41"/>
      <c r="I276" s="29"/>
      <c r="J276" s="25"/>
      <c r="K276" s="13">
        <v>254</v>
      </c>
    </row>
    <row r="277" spans="1:11" ht="13.5" customHeight="1">
      <c r="A277" s="54" t="str">
        <f t="shared" si="8"/>
        <v>奈良県</v>
      </c>
      <c r="C277" s="13" t="s">
        <v>651</v>
      </c>
      <c r="D277" s="42" t="s">
        <v>252</v>
      </c>
      <c r="E277" s="21" t="s">
        <v>388</v>
      </c>
      <c r="F277" s="43">
        <v>1</v>
      </c>
      <c r="G277" s="44">
        <v>105</v>
      </c>
      <c r="H277" s="43">
        <v>634</v>
      </c>
      <c r="I277" s="29" t="s">
        <v>0</v>
      </c>
      <c r="J277" s="25" t="str">
        <f t="shared" si="7"/>
        <v>奈良県奈良市</v>
      </c>
      <c r="K277" s="13">
        <v>255</v>
      </c>
    </row>
    <row r="278" spans="1:11" ht="13.5" customHeight="1">
      <c r="A278" s="54" t="str">
        <f t="shared" si="8"/>
        <v>奈良県</v>
      </c>
      <c r="C278" s="13" t="s">
        <v>652</v>
      </c>
      <c r="D278" s="42"/>
      <c r="E278" s="21" t="s">
        <v>389</v>
      </c>
      <c r="F278" s="43">
        <v>1</v>
      </c>
      <c r="G278" s="44">
        <v>59.8</v>
      </c>
      <c r="H278" s="43">
        <v>285</v>
      </c>
      <c r="I278" s="29" t="s">
        <v>0</v>
      </c>
      <c r="J278" s="25" t="str">
        <f aca="true" t="shared" si="9" ref="J278:J300">A278&amp;E278</f>
        <v>奈良県大和高田市</v>
      </c>
      <c r="K278" s="13">
        <v>256</v>
      </c>
    </row>
    <row r="279" spans="1:11" ht="13.5" customHeight="1">
      <c r="A279" s="54" t="str">
        <f t="shared" si="8"/>
        <v>奈良県</v>
      </c>
      <c r="C279" s="13" t="s">
        <v>653</v>
      </c>
      <c r="D279" s="42"/>
      <c r="E279" s="21" t="s">
        <v>390</v>
      </c>
      <c r="F279" s="43">
        <v>1</v>
      </c>
      <c r="G279" s="44">
        <v>12.2</v>
      </c>
      <c r="H279" s="43">
        <v>82</v>
      </c>
      <c r="I279" s="29" t="s">
        <v>0</v>
      </c>
      <c r="J279" s="25" t="str">
        <f t="shared" si="9"/>
        <v>奈良県大和郡山市</v>
      </c>
      <c r="K279" s="13">
        <v>257</v>
      </c>
    </row>
    <row r="280" spans="1:11" ht="13.5" customHeight="1">
      <c r="A280" s="54" t="str">
        <f t="shared" si="8"/>
        <v>奈良県</v>
      </c>
      <c r="C280" s="13" t="s">
        <v>654</v>
      </c>
      <c r="D280" s="42"/>
      <c r="E280" s="21" t="s">
        <v>391</v>
      </c>
      <c r="F280" s="43">
        <v>1</v>
      </c>
      <c r="G280" s="44">
        <v>64.4</v>
      </c>
      <c r="H280" s="43">
        <v>309</v>
      </c>
      <c r="I280" s="29" t="s">
        <v>0</v>
      </c>
      <c r="J280" s="25" t="str">
        <f t="shared" si="9"/>
        <v>奈良県天理市</v>
      </c>
      <c r="K280" s="13">
        <v>258</v>
      </c>
    </row>
    <row r="281" spans="1:11" ht="13.5" customHeight="1">
      <c r="A281" s="54" t="str">
        <f t="shared" si="8"/>
        <v>奈良県</v>
      </c>
      <c r="C281" s="13" t="s">
        <v>655</v>
      </c>
      <c r="D281" s="42"/>
      <c r="E281" s="21" t="s">
        <v>392</v>
      </c>
      <c r="F281" s="43">
        <v>1</v>
      </c>
      <c r="G281" s="44">
        <v>80</v>
      </c>
      <c r="H281" s="43">
        <v>435</v>
      </c>
      <c r="I281" s="29" t="s">
        <v>0</v>
      </c>
      <c r="J281" s="25" t="str">
        <f t="shared" si="9"/>
        <v>奈良県橿原市</v>
      </c>
      <c r="K281" s="13">
        <v>259</v>
      </c>
    </row>
    <row r="282" spans="1:11" ht="13.5" customHeight="1">
      <c r="A282" s="54" t="str">
        <f t="shared" si="8"/>
        <v>奈良県</v>
      </c>
      <c r="C282" s="13" t="s">
        <v>656</v>
      </c>
      <c r="D282" s="42"/>
      <c r="E282" s="21" t="s">
        <v>393</v>
      </c>
      <c r="F282" s="43">
        <v>1</v>
      </c>
      <c r="G282" s="44">
        <v>66.3</v>
      </c>
      <c r="H282" s="43">
        <v>355</v>
      </c>
      <c r="I282" s="29" t="s">
        <v>0</v>
      </c>
      <c r="J282" s="25" t="str">
        <f t="shared" si="9"/>
        <v>奈良県桜井市</v>
      </c>
      <c r="K282" s="13">
        <v>260</v>
      </c>
    </row>
    <row r="283" spans="1:11" ht="13.5" customHeight="1">
      <c r="A283" s="54" t="str">
        <f t="shared" si="8"/>
        <v>奈良県</v>
      </c>
      <c r="C283" s="13" t="s">
        <v>657</v>
      </c>
      <c r="D283" s="42"/>
      <c r="E283" s="21" t="s">
        <v>394</v>
      </c>
      <c r="F283" s="43">
        <v>1</v>
      </c>
      <c r="G283" s="44">
        <v>57.6</v>
      </c>
      <c r="H283" s="43">
        <v>218</v>
      </c>
      <c r="I283" s="29" t="s">
        <v>0</v>
      </c>
      <c r="J283" s="25" t="str">
        <f t="shared" si="9"/>
        <v>奈良県五條市</v>
      </c>
      <c r="K283" s="13">
        <v>261</v>
      </c>
    </row>
    <row r="284" spans="1:11" ht="13.5" customHeight="1">
      <c r="A284" s="54" t="str">
        <f t="shared" si="8"/>
        <v>奈良県</v>
      </c>
      <c r="C284" s="13" t="s">
        <v>658</v>
      </c>
      <c r="D284" s="42"/>
      <c r="E284" s="21" t="s">
        <v>395</v>
      </c>
      <c r="F284" s="43">
        <v>1</v>
      </c>
      <c r="G284" s="44">
        <v>40.7</v>
      </c>
      <c r="H284" s="43">
        <v>173</v>
      </c>
      <c r="I284" s="29" t="s">
        <v>0</v>
      </c>
      <c r="J284" s="25" t="str">
        <f t="shared" si="9"/>
        <v>奈良県御所市</v>
      </c>
      <c r="K284" s="13">
        <v>262</v>
      </c>
    </row>
    <row r="285" spans="1:11" ht="13.5" customHeight="1">
      <c r="A285" s="54" t="str">
        <f t="shared" si="8"/>
        <v>奈良県</v>
      </c>
      <c r="C285" s="13" t="s">
        <v>659</v>
      </c>
      <c r="D285" s="42"/>
      <c r="E285" s="21" t="s">
        <v>396</v>
      </c>
      <c r="F285" s="43">
        <v>1</v>
      </c>
      <c r="G285" s="44">
        <v>41.8</v>
      </c>
      <c r="H285" s="43">
        <v>258</v>
      </c>
      <c r="I285" s="29" t="s">
        <v>0</v>
      </c>
      <c r="J285" s="25" t="str">
        <f t="shared" si="9"/>
        <v>奈良県生駒市</v>
      </c>
      <c r="K285" s="13">
        <v>263</v>
      </c>
    </row>
    <row r="286" spans="1:11" ht="13.5" customHeight="1">
      <c r="A286" s="54" t="str">
        <f t="shared" si="8"/>
        <v>奈良県</v>
      </c>
      <c r="C286" s="13" t="s">
        <v>660</v>
      </c>
      <c r="D286" s="42"/>
      <c r="E286" s="21" t="s">
        <v>397</v>
      </c>
      <c r="F286" s="43">
        <v>1</v>
      </c>
      <c r="G286" s="44">
        <v>31.3</v>
      </c>
      <c r="H286" s="43">
        <v>196</v>
      </c>
      <c r="I286" s="29" t="s">
        <v>0</v>
      </c>
      <c r="J286" s="25" t="str">
        <f t="shared" si="9"/>
        <v>奈良県香芝市</v>
      </c>
      <c r="K286" s="13">
        <v>264</v>
      </c>
    </row>
    <row r="287" spans="1:11" ht="13.5" customHeight="1">
      <c r="A287" s="54" t="str">
        <f t="shared" si="8"/>
        <v>奈良県</v>
      </c>
      <c r="C287" s="13" t="s">
        <v>661</v>
      </c>
      <c r="D287" s="42"/>
      <c r="E287" s="21" t="s">
        <v>398</v>
      </c>
      <c r="F287" s="43">
        <v>1</v>
      </c>
      <c r="G287" s="44">
        <v>30.9</v>
      </c>
      <c r="H287" s="43">
        <v>162</v>
      </c>
      <c r="I287" s="29" t="s">
        <v>0</v>
      </c>
      <c r="J287" s="25" t="str">
        <f t="shared" si="9"/>
        <v>奈良県葛城市</v>
      </c>
      <c r="K287" s="13">
        <v>265</v>
      </c>
    </row>
    <row r="288" spans="1:11" ht="13.5" customHeight="1">
      <c r="A288" s="54" t="str">
        <f t="shared" si="8"/>
        <v>奈良県</v>
      </c>
      <c r="C288" s="13" t="s">
        <v>662</v>
      </c>
      <c r="D288" s="42"/>
      <c r="E288" s="21" t="s">
        <v>399</v>
      </c>
      <c r="F288" s="43">
        <v>1</v>
      </c>
      <c r="G288" s="44">
        <v>8.8</v>
      </c>
      <c r="H288" s="43">
        <v>39</v>
      </c>
      <c r="I288" s="29" t="s">
        <v>0</v>
      </c>
      <c r="J288" s="25" t="str">
        <f t="shared" si="9"/>
        <v>奈良県宇陀市</v>
      </c>
      <c r="K288" s="13">
        <v>266</v>
      </c>
    </row>
    <row r="289" spans="1:11" ht="13.5" customHeight="1">
      <c r="A289" s="54" t="str">
        <f t="shared" si="8"/>
        <v>奈良県</v>
      </c>
      <c r="D289" s="38"/>
      <c r="E289" s="39"/>
      <c r="F289" s="40"/>
      <c r="G289" s="41"/>
      <c r="H289" s="40"/>
      <c r="I289" s="29"/>
      <c r="J289" s="25"/>
      <c r="K289" s="13">
        <v>267</v>
      </c>
    </row>
    <row r="290" spans="1:11" ht="13.5" customHeight="1">
      <c r="A290" s="54" t="str">
        <f aca="true" t="shared" si="10" ref="A290:A300">IF(B290="",A289,B290)</f>
        <v>和歌山県</v>
      </c>
      <c r="B290" s="38" t="s">
        <v>400</v>
      </c>
      <c r="C290" s="38"/>
      <c r="D290" s="38" t="s">
        <v>400</v>
      </c>
      <c r="E290" s="39" t="s">
        <v>22</v>
      </c>
      <c r="F290" s="40">
        <v>1</v>
      </c>
      <c r="G290" s="41">
        <v>75.2</v>
      </c>
      <c r="H290" s="40">
        <v>261</v>
      </c>
      <c r="I290" s="29"/>
      <c r="J290" s="25"/>
      <c r="K290" s="13">
        <v>268</v>
      </c>
    </row>
    <row r="291" spans="1:11" ht="13.5" customHeight="1">
      <c r="A291" s="54" t="str">
        <f t="shared" si="10"/>
        <v>和歌山県</v>
      </c>
      <c r="D291" s="38"/>
      <c r="E291" s="39"/>
      <c r="F291" s="40"/>
      <c r="G291" s="41"/>
      <c r="H291" s="40"/>
      <c r="I291" s="29"/>
      <c r="J291" s="25"/>
      <c r="K291" s="13">
        <v>269</v>
      </c>
    </row>
    <row r="292" spans="1:11" ht="13.5" customHeight="1">
      <c r="A292" s="54" t="str">
        <f t="shared" si="10"/>
        <v>和歌山県</v>
      </c>
      <c r="C292" s="13" t="s">
        <v>663</v>
      </c>
      <c r="D292" s="42" t="s">
        <v>401</v>
      </c>
      <c r="E292" s="21" t="s">
        <v>402</v>
      </c>
      <c r="F292" s="43">
        <v>1</v>
      </c>
      <c r="G292" s="44">
        <v>75.2</v>
      </c>
      <c r="H292" s="43">
        <v>261</v>
      </c>
      <c r="I292" s="29" t="s">
        <v>0</v>
      </c>
      <c r="J292" s="25" t="str">
        <f t="shared" si="9"/>
        <v>和歌山県和歌山市</v>
      </c>
      <c r="K292" s="13">
        <v>270</v>
      </c>
    </row>
    <row r="293" spans="1:11" ht="13.5" customHeight="1">
      <c r="A293" s="54" t="str">
        <f t="shared" si="10"/>
        <v>和歌山県</v>
      </c>
      <c r="D293" s="38"/>
      <c r="E293" s="39"/>
      <c r="F293" s="40"/>
      <c r="G293" s="41"/>
      <c r="H293" s="40"/>
      <c r="I293" s="29"/>
      <c r="J293" s="25"/>
      <c r="K293" s="13">
        <v>271</v>
      </c>
    </row>
    <row r="294" spans="1:11" ht="13.5" customHeight="1">
      <c r="A294" s="54" t="str">
        <f t="shared" si="10"/>
        <v>福岡県</v>
      </c>
      <c r="B294" s="38" t="s">
        <v>403</v>
      </c>
      <c r="C294" s="38"/>
      <c r="D294" s="38" t="s">
        <v>403</v>
      </c>
      <c r="E294" s="39" t="s">
        <v>22</v>
      </c>
      <c r="F294" s="40">
        <v>1</v>
      </c>
      <c r="G294" s="41">
        <v>2.1</v>
      </c>
      <c r="H294" s="40">
        <v>7</v>
      </c>
      <c r="I294" s="29"/>
      <c r="J294" s="25"/>
      <c r="K294" s="13">
        <v>272</v>
      </c>
    </row>
    <row r="295" spans="1:11" ht="13.5" customHeight="1">
      <c r="A295" s="54" t="str">
        <f t="shared" si="10"/>
        <v>福岡県</v>
      </c>
      <c r="D295" s="38"/>
      <c r="E295" s="39"/>
      <c r="F295" s="40"/>
      <c r="G295" s="41"/>
      <c r="H295" s="40"/>
      <c r="I295" s="29"/>
      <c r="J295" s="25"/>
      <c r="K295" s="13">
        <v>273</v>
      </c>
    </row>
    <row r="296" spans="1:11" ht="13.5" customHeight="1">
      <c r="A296" s="54" t="str">
        <f t="shared" si="10"/>
        <v>福岡県</v>
      </c>
      <c r="C296" s="13" t="s">
        <v>664</v>
      </c>
      <c r="D296" s="42" t="s">
        <v>404</v>
      </c>
      <c r="E296" s="21" t="s">
        <v>405</v>
      </c>
      <c r="F296" s="43">
        <v>1</v>
      </c>
      <c r="G296" s="44">
        <v>2.1</v>
      </c>
      <c r="H296" s="43">
        <v>7</v>
      </c>
      <c r="I296" s="29" t="s">
        <v>0</v>
      </c>
      <c r="J296" s="25" t="str">
        <f t="shared" si="9"/>
        <v>福岡県福岡市</v>
      </c>
      <c r="K296" s="13">
        <v>274</v>
      </c>
    </row>
    <row r="297" spans="1:11" ht="13.5" customHeight="1">
      <c r="A297" s="54" t="str">
        <f t="shared" si="10"/>
        <v>福岡県</v>
      </c>
      <c r="D297" s="38"/>
      <c r="E297" s="39"/>
      <c r="F297" s="40"/>
      <c r="G297" s="41"/>
      <c r="H297" s="40"/>
      <c r="I297" s="29"/>
      <c r="J297" s="25"/>
      <c r="K297" s="13">
        <v>275</v>
      </c>
    </row>
    <row r="298" spans="1:11" ht="13.5" customHeight="1">
      <c r="A298" s="54" t="str">
        <f t="shared" si="10"/>
        <v>宮崎県</v>
      </c>
      <c r="B298" s="38" t="s">
        <v>406</v>
      </c>
      <c r="C298" s="38"/>
      <c r="D298" s="38" t="s">
        <v>406</v>
      </c>
      <c r="E298" s="39" t="s">
        <v>22</v>
      </c>
      <c r="F298" s="40">
        <v>1</v>
      </c>
      <c r="G298" s="41">
        <v>2.1</v>
      </c>
      <c r="H298" s="40">
        <v>0</v>
      </c>
      <c r="I298" s="29"/>
      <c r="J298" s="25"/>
      <c r="K298" s="13">
        <v>276</v>
      </c>
    </row>
    <row r="299" spans="1:11" ht="13.5" customHeight="1">
      <c r="A299" s="54" t="str">
        <f t="shared" si="10"/>
        <v>宮崎県</v>
      </c>
      <c r="D299" s="38"/>
      <c r="E299" s="39"/>
      <c r="F299" s="40"/>
      <c r="G299" s="41"/>
      <c r="H299" s="40"/>
      <c r="I299" s="29"/>
      <c r="J299" s="25"/>
      <c r="K299" s="13">
        <v>277</v>
      </c>
    </row>
    <row r="300" spans="1:11" ht="13.5" customHeight="1">
      <c r="A300" s="54" t="str">
        <f t="shared" si="10"/>
        <v>宮崎県</v>
      </c>
      <c r="C300" s="13" t="s">
        <v>665</v>
      </c>
      <c r="D300" s="42" t="s">
        <v>407</v>
      </c>
      <c r="E300" s="21" t="s">
        <v>408</v>
      </c>
      <c r="F300" s="43">
        <v>1</v>
      </c>
      <c r="G300" s="44">
        <v>2.1</v>
      </c>
      <c r="H300" s="43">
        <v>0</v>
      </c>
      <c r="I300" s="29" t="s">
        <v>0</v>
      </c>
      <c r="J300" s="25" t="str">
        <f t="shared" si="9"/>
        <v>宮崎県門川町</v>
      </c>
      <c r="K300" s="13">
        <v>278</v>
      </c>
    </row>
    <row r="301" spans="4:10" ht="13.5" customHeight="1">
      <c r="D301" s="42"/>
      <c r="E301" s="21"/>
      <c r="F301" s="43"/>
      <c r="G301" s="44"/>
      <c r="H301" s="43"/>
      <c r="I301" s="29"/>
      <c r="J301" s="25"/>
    </row>
    <row r="302" spans="4:9" ht="13.5" customHeight="1">
      <c r="D302" s="53"/>
      <c r="E302" s="53"/>
      <c r="F302" s="53"/>
      <c r="G302" s="53"/>
      <c r="H302" s="53"/>
      <c r="I302" s="53"/>
    </row>
  </sheetData>
  <sheetProtection/>
  <mergeCells count="6">
    <mergeCell ref="H3:H4"/>
    <mergeCell ref="I3:I4"/>
    <mergeCell ref="D3:D4"/>
    <mergeCell ref="E3:E4"/>
    <mergeCell ref="F3:F4"/>
    <mergeCell ref="G3:G4"/>
  </mergeCells>
  <printOptions/>
  <pageMargins left="0.3937007874015748" right="0.3937007874015748" top="0.6692913385826772" bottom="0.7874015748031497" header="0.3937007874015748" footer="0.3937007874015748"/>
  <pageSetup fitToHeight="10" horizontalDpi="1200" verticalDpi="1200" orientation="portrait" pageOrder="overThenDown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3"/>
  <sheetViews>
    <sheetView zoomScale="85" zoomScaleNormal="85" zoomScalePageLayoutView="0" workbookViewId="0" topLeftCell="C277">
      <selection activeCell="O226" sqref="O226"/>
    </sheetView>
  </sheetViews>
  <sheetFormatPr defaultColWidth="9.00390625" defaultRowHeight="13.5"/>
  <cols>
    <col min="1" max="1" width="0" style="52" hidden="1" customWidth="1"/>
    <col min="2" max="2" width="0" style="0" hidden="1" customWidth="1"/>
    <col min="3" max="3" width="19.875" style="0" bestFit="1" customWidth="1"/>
    <col min="4" max="4" width="19.625" style="33" customWidth="1"/>
    <col min="5" max="5" width="15.625" style="34" customWidth="1"/>
    <col min="6" max="6" width="8.625" style="14" customWidth="1"/>
    <col min="7" max="7" width="14.625" style="35" customWidth="1"/>
    <col min="8" max="8" width="14.625" style="36" customWidth="1"/>
    <col min="9" max="9" width="24.375" style="46" customWidth="1"/>
    <col min="10" max="10" width="19.875" style="0" bestFit="1" customWidth="1"/>
  </cols>
  <sheetData>
    <row r="1" spans="4:9" ht="18.75">
      <c r="D1" s="10" t="s">
        <v>410</v>
      </c>
      <c r="E1" s="6"/>
      <c r="F1" s="9"/>
      <c r="G1" s="9"/>
      <c r="H1" s="9"/>
      <c r="I1" s="8"/>
    </row>
    <row r="2" spans="4:9" ht="18.75">
      <c r="D2" s="4"/>
      <c r="E2" s="5"/>
      <c r="F2" s="5"/>
      <c r="G2" s="11" t="s">
        <v>411</v>
      </c>
      <c r="H2" s="5"/>
      <c r="I2" s="12" t="s">
        <v>412</v>
      </c>
    </row>
    <row r="3" spans="4:9" ht="13.5" customHeight="1">
      <c r="D3" s="70" t="s">
        <v>4</v>
      </c>
      <c r="E3" s="72" t="s">
        <v>2</v>
      </c>
      <c r="F3" s="72" t="s">
        <v>3</v>
      </c>
      <c r="G3" s="74" t="s">
        <v>413</v>
      </c>
      <c r="H3" s="66" t="s">
        <v>414</v>
      </c>
      <c r="I3" s="68" t="s">
        <v>415</v>
      </c>
    </row>
    <row r="4" spans="4:9" ht="13.5">
      <c r="D4" s="76"/>
      <c r="E4" s="73"/>
      <c r="F4" s="73"/>
      <c r="G4" s="75"/>
      <c r="H4" s="67"/>
      <c r="I4" s="69"/>
    </row>
    <row r="5" spans="4:9" ht="13.5">
      <c r="D5" s="37"/>
      <c r="E5" s="7" t="s">
        <v>0</v>
      </c>
      <c r="F5" s="1" t="s">
        <v>0</v>
      </c>
      <c r="G5" s="2" t="s">
        <v>1</v>
      </c>
      <c r="H5" s="3" t="s">
        <v>0</v>
      </c>
      <c r="I5" s="45" t="s">
        <v>0</v>
      </c>
    </row>
    <row r="6" spans="4:9" ht="13.5">
      <c r="D6" s="38" t="s">
        <v>9</v>
      </c>
      <c r="E6" s="21"/>
      <c r="F6" s="30">
        <v>222</v>
      </c>
      <c r="G6" s="31">
        <v>13442</v>
      </c>
      <c r="H6" s="32">
        <v>62473</v>
      </c>
      <c r="I6" s="29"/>
    </row>
    <row r="7" spans="4:9" ht="13.5">
      <c r="D7" s="38"/>
      <c r="E7" s="39"/>
      <c r="F7" s="40"/>
      <c r="G7" s="41"/>
      <c r="H7" s="40"/>
      <c r="I7" s="29"/>
    </row>
    <row r="8" spans="4:9" ht="13.5">
      <c r="D8" s="38" t="s">
        <v>10</v>
      </c>
      <c r="E8" s="21"/>
      <c r="F8" s="22">
        <v>0</v>
      </c>
      <c r="G8" s="23">
        <v>0</v>
      </c>
      <c r="H8" s="24">
        <v>0</v>
      </c>
      <c r="I8" s="29"/>
    </row>
    <row r="9" spans="4:9" ht="13.5">
      <c r="D9" s="38" t="s">
        <v>11</v>
      </c>
      <c r="E9" s="21"/>
      <c r="F9" s="22">
        <v>0</v>
      </c>
      <c r="G9" s="23">
        <v>0</v>
      </c>
      <c r="H9" s="24">
        <v>0</v>
      </c>
      <c r="I9" s="29"/>
    </row>
    <row r="10" spans="4:9" ht="13.5">
      <c r="D10" s="38" t="s">
        <v>12</v>
      </c>
      <c r="E10" s="21"/>
      <c r="F10" s="22">
        <v>115</v>
      </c>
      <c r="G10" s="23">
        <v>7737.7</v>
      </c>
      <c r="H10" s="24">
        <v>32143</v>
      </c>
      <c r="I10" s="29"/>
    </row>
    <row r="11" spans="4:9" ht="13.5">
      <c r="D11" s="38" t="s">
        <v>13</v>
      </c>
      <c r="E11" s="21"/>
      <c r="F11" s="22">
        <v>1</v>
      </c>
      <c r="G11" s="23">
        <v>0.1</v>
      </c>
      <c r="H11" s="24">
        <v>1</v>
      </c>
      <c r="I11" s="29"/>
    </row>
    <row r="12" spans="4:9" ht="13.5">
      <c r="D12" s="38" t="s">
        <v>14</v>
      </c>
      <c r="E12" s="21"/>
      <c r="F12" s="22">
        <v>38</v>
      </c>
      <c r="G12" s="23">
        <v>1588.2</v>
      </c>
      <c r="H12" s="24">
        <v>11506</v>
      </c>
      <c r="I12" s="29"/>
    </row>
    <row r="13" spans="4:9" ht="13.5">
      <c r="D13" s="38" t="s">
        <v>15</v>
      </c>
      <c r="E13" s="21"/>
      <c r="F13" s="30">
        <v>66</v>
      </c>
      <c r="G13" s="31">
        <v>4111.8</v>
      </c>
      <c r="H13" s="32">
        <v>18816</v>
      </c>
      <c r="I13" s="29"/>
    </row>
    <row r="14" spans="4:9" ht="13.5">
      <c r="D14" s="38" t="s">
        <v>16</v>
      </c>
      <c r="E14" s="21"/>
      <c r="F14" s="22">
        <v>0</v>
      </c>
      <c r="G14" s="23">
        <v>0</v>
      </c>
      <c r="H14" s="24">
        <v>0</v>
      </c>
      <c r="I14" s="29"/>
    </row>
    <row r="15" spans="4:9" ht="13.5">
      <c r="D15" s="38" t="s">
        <v>17</v>
      </c>
      <c r="E15" s="21"/>
      <c r="F15" s="22">
        <v>0</v>
      </c>
      <c r="G15" s="23">
        <v>0</v>
      </c>
      <c r="H15" s="24">
        <v>0</v>
      </c>
      <c r="I15" s="29"/>
    </row>
    <row r="16" spans="4:9" ht="13.5">
      <c r="D16" s="38" t="s">
        <v>18</v>
      </c>
      <c r="E16" s="21"/>
      <c r="F16" s="22">
        <v>2</v>
      </c>
      <c r="G16" s="23">
        <v>4.2</v>
      </c>
      <c r="H16" s="24">
        <v>7</v>
      </c>
      <c r="I16" s="29"/>
    </row>
    <row r="17" spans="4:9" ht="13.5">
      <c r="D17" s="38" t="s">
        <v>19</v>
      </c>
      <c r="E17" s="21"/>
      <c r="F17" s="22">
        <v>0</v>
      </c>
      <c r="G17" s="27">
        <v>0</v>
      </c>
      <c r="H17" s="28">
        <v>0</v>
      </c>
      <c r="I17" s="29"/>
    </row>
    <row r="18" spans="4:9" ht="13.5">
      <c r="D18" s="42"/>
      <c r="E18" s="21"/>
      <c r="F18" s="43"/>
      <c r="G18" s="44"/>
      <c r="H18" s="43"/>
      <c r="I18" s="29"/>
    </row>
    <row r="19" spans="1:9" ht="13.5">
      <c r="A19" s="52" t="str">
        <f>IF(B19="",A18,B19)</f>
        <v>茨城県</v>
      </c>
      <c r="B19" s="38" t="s">
        <v>21</v>
      </c>
      <c r="C19" s="38"/>
      <c r="D19" s="38" t="s">
        <v>21</v>
      </c>
      <c r="E19" s="48" t="s">
        <v>22</v>
      </c>
      <c r="F19" s="40">
        <v>9</v>
      </c>
      <c r="G19" s="41">
        <v>89.9</v>
      </c>
      <c r="H19" s="40">
        <v>375</v>
      </c>
      <c r="I19" s="49"/>
    </row>
    <row r="20" spans="1:13" ht="13.5">
      <c r="A20" s="52" t="str">
        <f>IF(B20="",A19,B20)</f>
        <v>茨城県</v>
      </c>
      <c r="D20" s="38"/>
      <c r="E20" s="39"/>
      <c r="F20" s="40"/>
      <c r="G20" s="41"/>
      <c r="H20" s="40"/>
      <c r="I20" s="29"/>
      <c r="L20" s="61" t="s">
        <v>668</v>
      </c>
      <c r="M20" s="61" t="s">
        <v>669</v>
      </c>
    </row>
    <row r="21" spans="1:13" ht="13.5">
      <c r="A21" s="52" t="str">
        <f aca="true" t="shared" si="0" ref="A21:A26">IF(B21="",A20,B21)</f>
        <v>茨城県</v>
      </c>
      <c r="C21" t="s">
        <v>436</v>
      </c>
      <c r="D21" s="42" t="s">
        <v>23</v>
      </c>
      <c r="E21" s="21" t="s">
        <v>24</v>
      </c>
      <c r="F21" s="43">
        <v>1</v>
      </c>
      <c r="G21" s="44">
        <v>7</v>
      </c>
      <c r="H21" s="43">
        <v>45</v>
      </c>
      <c r="I21" s="29" t="s">
        <v>0</v>
      </c>
      <c r="J21" t="str">
        <f aca="true" t="shared" si="1" ref="J21:J29">A21&amp;E21</f>
        <v>茨城県龍ヶ崎市</v>
      </c>
      <c r="K21">
        <f>VLOOKUP($J21,'H28生産緑地地区'!$J$21:$K$300,2,FALSE)</f>
        <v>1</v>
      </c>
      <c r="L21">
        <f>VLOOKUP('H27生産緑地地区'!$C21,'H28生産緑地地区'!$C$21:$H$300,5,FALSE)-VLOOKUP('H27生産緑地地区'!$C21,'H27生産緑地地区'!$C$21:$H$301,5,FALSE)</f>
        <v>0</v>
      </c>
      <c r="M21">
        <f>VLOOKUP('H27生産緑地地区'!$C21,'H28生産緑地地区'!$C$21:$H$300,6,FALSE)-VLOOKUP('H27生産緑地地区'!$C21,'H27生産緑地地区'!$C$21:$H$301,6,FALSE)</f>
        <v>0</v>
      </c>
    </row>
    <row r="22" spans="1:13" ht="13.5">
      <c r="A22" s="52" t="str">
        <f t="shared" si="0"/>
        <v>茨城県</v>
      </c>
      <c r="C22" t="s">
        <v>437</v>
      </c>
      <c r="D22" s="42"/>
      <c r="E22" s="21" t="s">
        <v>25</v>
      </c>
      <c r="F22" s="43">
        <v>1</v>
      </c>
      <c r="G22" s="44">
        <v>8.9</v>
      </c>
      <c r="H22" s="43">
        <v>40</v>
      </c>
      <c r="I22" s="29" t="s">
        <v>0</v>
      </c>
      <c r="J22" t="str">
        <f t="shared" si="1"/>
        <v>茨城県牛久市</v>
      </c>
      <c r="K22">
        <f>VLOOKUP($J22,'H28生産緑地地区'!$J$21:$K$300,2,FALSE)</f>
        <v>2</v>
      </c>
      <c r="L22">
        <f>VLOOKUP('H27生産緑地地区'!$C22,'H28生産緑地地区'!$C$21:$H$300,5,FALSE)-VLOOKUP('H27生産緑地地区'!$C22,'H27生産緑地地区'!$C$21:$H$301,5,FALSE)</f>
        <v>0</v>
      </c>
      <c r="M22">
        <f>VLOOKUP('H27生産緑地地区'!$C22,'H28生産緑地地区'!$C$21:$H$300,6,FALSE)-VLOOKUP('H27生産緑地地区'!$C22,'H27生産緑地地区'!$C$21:$H$301,6,FALSE)</f>
        <v>0</v>
      </c>
    </row>
    <row r="23" spans="1:13" ht="13.5">
      <c r="A23" s="52" t="str">
        <f t="shared" si="0"/>
        <v>茨城県</v>
      </c>
      <c r="C23" t="s">
        <v>438</v>
      </c>
      <c r="D23" s="42" t="s">
        <v>26</v>
      </c>
      <c r="E23" s="21" t="s">
        <v>27</v>
      </c>
      <c r="F23" s="43">
        <v>1</v>
      </c>
      <c r="G23" s="44">
        <v>9.3</v>
      </c>
      <c r="H23" s="43">
        <v>55</v>
      </c>
      <c r="I23" s="29" t="s">
        <v>0</v>
      </c>
      <c r="J23" t="str">
        <f t="shared" si="1"/>
        <v>茨城県常総市</v>
      </c>
      <c r="K23">
        <f>VLOOKUP($J23,'H28生産緑地地区'!$J$21:$K$300,2,FALSE)</f>
        <v>3</v>
      </c>
      <c r="L23">
        <f>VLOOKUP('H27生産緑地地区'!$C23,'H28生産緑地地区'!$C$21:$H$300,5,FALSE)-VLOOKUP('H27生産緑地地区'!$C23,'H27生産緑地地区'!$C$21:$H$301,5,FALSE)</f>
        <v>0</v>
      </c>
      <c r="M23">
        <f>VLOOKUP('H27生産緑地地区'!$C23,'H28生産緑地地区'!$C$21:$H$300,6,FALSE)-VLOOKUP('H27生産緑地地区'!$C23,'H27生産緑地地区'!$C$21:$H$301,6,FALSE)</f>
        <v>0</v>
      </c>
    </row>
    <row r="24" spans="1:13" ht="13.5">
      <c r="A24" s="52" t="str">
        <f t="shared" si="0"/>
        <v>茨城県</v>
      </c>
      <c r="C24" t="s">
        <v>439</v>
      </c>
      <c r="D24" s="42" t="s">
        <v>28</v>
      </c>
      <c r="E24" s="21" t="s">
        <v>29</v>
      </c>
      <c r="F24" s="43">
        <v>1</v>
      </c>
      <c r="G24" s="44">
        <v>7.5</v>
      </c>
      <c r="H24" s="43">
        <v>9</v>
      </c>
      <c r="I24" s="29" t="s">
        <v>0</v>
      </c>
      <c r="J24" t="str">
        <f t="shared" si="1"/>
        <v>茨城県常陸太田市</v>
      </c>
      <c r="K24">
        <f>VLOOKUP($J24,'H28生産緑地地区'!$J$21:$K$300,2,FALSE)</f>
        <v>4</v>
      </c>
      <c r="L24">
        <f>VLOOKUP('H27生産緑地地区'!$C24,'H28生産緑地地区'!$C$21:$H$300,5,FALSE)-VLOOKUP('H27生産緑地地区'!$C24,'H27生産緑地地区'!$C$21:$H$301,5,FALSE)</f>
        <v>0</v>
      </c>
      <c r="M24">
        <f>VLOOKUP('H27生産緑地地区'!$C24,'H28生産緑地地区'!$C$21:$H$300,6,FALSE)-VLOOKUP('H27生産緑地地区'!$C24,'H27生産緑地地区'!$C$21:$H$301,6,FALSE)</f>
        <v>0</v>
      </c>
    </row>
    <row r="25" spans="1:13" ht="13.5">
      <c r="A25" s="52" t="str">
        <f t="shared" si="0"/>
        <v>茨城県</v>
      </c>
      <c r="C25" t="s">
        <v>440</v>
      </c>
      <c r="D25" s="42" t="s">
        <v>30</v>
      </c>
      <c r="E25" s="21" t="s">
        <v>31</v>
      </c>
      <c r="F25" s="43">
        <v>1</v>
      </c>
      <c r="G25" s="44">
        <v>29.7</v>
      </c>
      <c r="H25" s="43">
        <v>121</v>
      </c>
      <c r="I25" s="29" t="s">
        <v>0</v>
      </c>
      <c r="J25" t="str">
        <f t="shared" si="1"/>
        <v>茨城県取手市</v>
      </c>
      <c r="K25">
        <f>VLOOKUP($J25,'H28生産緑地地区'!$J$21:$K$300,2,FALSE)</f>
        <v>5</v>
      </c>
      <c r="L25">
        <f>VLOOKUP('H27生産緑地地区'!$C25,'H28生産緑地地区'!$C$21:$H$300,5,FALSE)-VLOOKUP('H27生産緑地地区'!$C25,'H27生産緑地地区'!$C$21:$H$301,5,FALSE)</f>
        <v>0.10000000000000142</v>
      </c>
      <c r="M25">
        <f>VLOOKUP('H27生産緑地地区'!$C25,'H28生産緑地地区'!$C$21:$H$300,6,FALSE)-VLOOKUP('H27生産緑地地区'!$C25,'H27生産緑地地区'!$C$21:$H$301,6,FALSE)</f>
        <v>0</v>
      </c>
    </row>
    <row r="26" spans="1:13" ht="13.5">
      <c r="A26" s="52" t="str">
        <f t="shared" si="0"/>
        <v>茨城県</v>
      </c>
      <c r="C26" t="s">
        <v>441</v>
      </c>
      <c r="D26" s="42"/>
      <c r="E26" s="21" t="s">
        <v>32</v>
      </c>
      <c r="F26" s="43">
        <v>1</v>
      </c>
      <c r="G26" s="44">
        <v>4.7</v>
      </c>
      <c r="H26" s="43">
        <v>34</v>
      </c>
      <c r="I26" s="29" t="s">
        <v>0</v>
      </c>
      <c r="J26" t="str">
        <f t="shared" si="1"/>
        <v>茨城県守谷市</v>
      </c>
      <c r="K26">
        <f>VLOOKUP($J26,'H28生産緑地地区'!$J$21:$K$300,2,FALSE)</f>
        <v>6</v>
      </c>
      <c r="L26">
        <f>VLOOKUP('H27生産緑地地区'!$C26,'H28生産緑地地区'!$C$21:$H$300,5,FALSE)-VLOOKUP('H27生産緑地地区'!$C26,'H27生産緑地地区'!$C$21:$H$301,5,FALSE)</f>
        <v>-0.40000000000000036</v>
      </c>
      <c r="M26">
        <f>VLOOKUP('H27生産緑地地区'!$C26,'H28生産緑地地区'!$C$21:$H$300,6,FALSE)-VLOOKUP('H27生産緑地地区'!$C26,'H27生産緑地地区'!$C$21:$H$301,6,FALSE)</f>
        <v>-3</v>
      </c>
    </row>
    <row r="27" spans="1:13" ht="13.5">
      <c r="A27" s="52" t="str">
        <f aca="true" t="shared" si="2" ref="A27:A33">IF(B27="",A26,B27)</f>
        <v>茨城県</v>
      </c>
      <c r="C27" t="s">
        <v>442</v>
      </c>
      <c r="D27" s="42" t="s">
        <v>33</v>
      </c>
      <c r="E27" s="21" t="s">
        <v>34</v>
      </c>
      <c r="F27" s="43">
        <v>1</v>
      </c>
      <c r="G27" s="44">
        <v>12.9</v>
      </c>
      <c r="H27" s="43">
        <v>55</v>
      </c>
      <c r="I27" s="29" t="s">
        <v>0</v>
      </c>
      <c r="J27" t="str">
        <f t="shared" si="1"/>
        <v>茨城県坂東市</v>
      </c>
      <c r="K27">
        <f>VLOOKUP($J27,'H28生産緑地地区'!$J$21:$K$300,2,FALSE)</f>
        <v>7</v>
      </c>
      <c r="L27">
        <f>VLOOKUP('H27生産緑地地区'!$C27,'H28生産緑地地区'!$C$21:$H$300,5,FALSE)-VLOOKUP('H27生産緑地地区'!$C27,'H27生産緑地地区'!$C$21:$H$301,5,FALSE)</f>
        <v>0</v>
      </c>
      <c r="M27">
        <f>VLOOKUP('H27生産緑地地区'!$C27,'H28生産緑地地区'!$C$21:$H$300,6,FALSE)-VLOOKUP('H27生産緑地地区'!$C27,'H27生産緑地地区'!$C$21:$H$301,6,FALSE)</f>
        <v>0</v>
      </c>
    </row>
    <row r="28" spans="1:13" ht="13.5">
      <c r="A28" s="52" t="str">
        <f t="shared" si="2"/>
        <v>茨城県</v>
      </c>
      <c r="C28" t="s">
        <v>443</v>
      </c>
      <c r="D28" s="42"/>
      <c r="E28" s="21" t="s">
        <v>35</v>
      </c>
      <c r="F28" s="43">
        <v>1</v>
      </c>
      <c r="G28" s="44">
        <v>7.7</v>
      </c>
      <c r="H28" s="43">
        <v>10</v>
      </c>
      <c r="I28" s="29" t="s">
        <v>0</v>
      </c>
      <c r="J28" t="str">
        <f t="shared" si="1"/>
        <v>茨城県五霞町</v>
      </c>
      <c r="K28">
        <f>VLOOKUP($J28,'H28生産緑地地区'!$J$21:$K$300,2,FALSE)</f>
        <v>8</v>
      </c>
      <c r="L28">
        <f>VLOOKUP('H27生産緑地地区'!$C28,'H28生産緑地地区'!$C$21:$H$300,5,FALSE)-VLOOKUP('H27生産緑地地区'!$C28,'H27生産緑地地区'!$C$21:$H$301,5,FALSE)</f>
        <v>-0.2999999999999998</v>
      </c>
      <c r="M28">
        <f>VLOOKUP('H27生産緑地地区'!$C28,'H28生産緑地地区'!$C$21:$H$300,6,FALSE)-VLOOKUP('H27生産緑地地区'!$C28,'H27生産緑地地区'!$C$21:$H$301,6,FALSE)</f>
        <v>0</v>
      </c>
    </row>
    <row r="29" spans="1:13" ht="13.5">
      <c r="A29" s="52" t="str">
        <f t="shared" si="2"/>
        <v>茨城県</v>
      </c>
      <c r="C29" t="s">
        <v>444</v>
      </c>
      <c r="D29" s="42" t="s">
        <v>36</v>
      </c>
      <c r="E29" s="21" t="s">
        <v>37</v>
      </c>
      <c r="F29" s="43">
        <v>1</v>
      </c>
      <c r="G29" s="44">
        <v>2.2</v>
      </c>
      <c r="H29" s="43">
        <v>6</v>
      </c>
      <c r="I29" s="29" t="s">
        <v>0</v>
      </c>
      <c r="J29" t="str">
        <f t="shared" si="1"/>
        <v>茨城県つくばみらい市</v>
      </c>
      <c r="K29">
        <f>VLOOKUP($J29,'H28生産緑地地区'!$J$21:$K$300,2,FALSE)</f>
        <v>9</v>
      </c>
      <c r="L29">
        <f>VLOOKUP('H27生産緑地地区'!$C29,'H28生産緑地地区'!$C$21:$H$300,5,FALSE)-VLOOKUP('H27生産緑地地区'!$C29,'H27生産緑地地区'!$C$21:$H$301,5,FALSE)</f>
        <v>0</v>
      </c>
      <c r="M29">
        <f>VLOOKUP('H27生産緑地地区'!$C29,'H28生産緑地地区'!$C$21:$H$300,6,FALSE)-VLOOKUP('H27生産緑地地区'!$C29,'H27生産緑地地区'!$C$21:$H$301,6,FALSE)</f>
        <v>0</v>
      </c>
    </row>
    <row r="30" spans="1:9" ht="13.5">
      <c r="A30" s="52" t="str">
        <f t="shared" si="2"/>
        <v>茨城県</v>
      </c>
      <c r="D30" s="38"/>
      <c r="E30" s="39"/>
      <c r="F30" s="40"/>
      <c r="G30" s="41"/>
      <c r="H30" s="40"/>
      <c r="I30" s="29"/>
    </row>
    <row r="31" spans="1:9" ht="13.5">
      <c r="A31" s="52" t="str">
        <f t="shared" si="2"/>
        <v>埼玉県</v>
      </c>
      <c r="B31" s="38" t="s">
        <v>38</v>
      </c>
      <c r="C31" s="38"/>
      <c r="D31" s="38" t="s">
        <v>38</v>
      </c>
      <c r="E31" s="48" t="s">
        <v>22</v>
      </c>
      <c r="F31" s="40">
        <v>37</v>
      </c>
      <c r="G31" s="41">
        <v>1792.8</v>
      </c>
      <c r="H31" s="40">
        <v>7221</v>
      </c>
      <c r="I31" s="49"/>
    </row>
    <row r="32" spans="1:9" ht="13.5">
      <c r="A32" s="52" t="str">
        <f t="shared" si="2"/>
        <v>埼玉県</v>
      </c>
      <c r="D32" s="38"/>
      <c r="E32" s="39"/>
      <c r="F32" s="40"/>
      <c r="G32" s="41"/>
      <c r="H32" s="40"/>
      <c r="I32" s="29"/>
    </row>
    <row r="33" spans="1:13" ht="13.5">
      <c r="A33" s="52" t="str">
        <f t="shared" si="2"/>
        <v>埼玉県</v>
      </c>
      <c r="C33" t="s">
        <v>445</v>
      </c>
      <c r="D33" s="42" t="s">
        <v>39</v>
      </c>
      <c r="E33" s="21" t="s">
        <v>40</v>
      </c>
      <c r="F33" s="43">
        <v>1</v>
      </c>
      <c r="G33" s="44">
        <v>357.7</v>
      </c>
      <c r="H33" s="43">
        <v>1430</v>
      </c>
      <c r="I33" s="29" t="s">
        <v>0</v>
      </c>
      <c r="J33" t="str">
        <f aca="true" t="shared" si="3" ref="J33:J69">A33&amp;E33</f>
        <v>埼玉県さいたま市</v>
      </c>
      <c r="K33">
        <f>VLOOKUP($J33,'H28生産緑地地区'!$J$21:$K$300,2,FALSE)</f>
        <v>13</v>
      </c>
      <c r="L33">
        <f>VLOOKUP('H27生産緑地地区'!$C33,'H28生産緑地地区'!$C$21:$H$300,5,FALSE)-VLOOKUP('H27生産緑地地区'!$C33,'H27生産緑地地区'!$C$21:$H$301,5,FALSE)</f>
        <v>-5.300000000000011</v>
      </c>
      <c r="M33">
        <f>VLOOKUP('H27生産緑地地区'!$C33,'H28生産緑地地区'!$C$21:$H$300,6,FALSE)-VLOOKUP('H27生産緑地地区'!$C33,'H27生産緑地地区'!$C$21:$H$301,6,FALSE)</f>
        <v>-4</v>
      </c>
    </row>
    <row r="34" spans="1:13" ht="13.5">
      <c r="A34" s="52" t="str">
        <f aca="true" t="shared" si="4" ref="A34:A71">IF(B34="",A33,B34)</f>
        <v>埼玉県</v>
      </c>
      <c r="C34" t="s">
        <v>446</v>
      </c>
      <c r="D34" s="42" t="s">
        <v>41</v>
      </c>
      <c r="E34" s="21" t="s">
        <v>42</v>
      </c>
      <c r="F34" s="43">
        <v>1</v>
      </c>
      <c r="G34" s="44">
        <v>140.5</v>
      </c>
      <c r="H34" s="43">
        <v>482</v>
      </c>
      <c r="I34" s="29" t="s">
        <v>0</v>
      </c>
      <c r="J34" t="str">
        <f t="shared" si="3"/>
        <v>埼玉県川越市</v>
      </c>
      <c r="K34">
        <f>VLOOKUP($J34,'H28生産緑地地区'!$J$21:$K$300,2,FALSE)</f>
        <v>14</v>
      </c>
      <c r="L34">
        <f>VLOOKUP('H27生産緑地地区'!$C34,'H28生産緑地地区'!$C$21:$H$300,5,FALSE)-VLOOKUP('H27生産緑地地区'!$C34,'H27生産緑地地区'!$C$21:$H$301,5,FALSE)</f>
        <v>-0.9000000000000057</v>
      </c>
      <c r="M34">
        <f>VLOOKUP('H27生産緑地地区'!$C34,'H28生産緑地地区'!$C$21:$H$300,6,FALSE)-VLOOKUP('H27生産緑地地区'!$C34,'H27生産緑地地区'!$C$21:$H$301,6,FALSE)</f>
        <v>-3</v>
      </c>
    </row>
    <row r="35" spans="1:13" ht="13.5">
      <c r="A35" s="52" t="str">
        <f t="shared" si="4"/>
        <v>埼玉県</v>
      </c>
      <c r="C35" t="s">
        <v>447</v>
      </c>
      <c r="D35" s="42"/>
      <c r="E35" s="21" t="s">
        <v>43</v>
      </c>
      <c r="F35" s="43">
        <v>1</v>
      </c>
      <c r="G35" s="44">
        <v>17.6</v>
      </c>
      <c r="H35" s="43">
        <v>81</v>
      </c>
      <c r="I35" s="29" t="s">
        <v>0</v>
      </c>
      <c r="J35" t="str">
        <f t="shared" si="3"/>
        <v>埼玉県日高市</v>
      </c>
      <c r="K35">
        <f>VLOOKUP($J35,'H28生産緑地地区'!$J$21:$K$300,2,FALSE)</f>
        <v>15</v>
      </c>
      <c r="L35">
        <f>VLOOKUP('H27生産緑地地区'!$C35,'H28生産緑地地区'!$C$21:$H$300,5,FALSE)-VLOOKUP('H27生産緑地地区'!$C35,'H27生産緑地地区'!$C$21:$H$301,5,FALSE)</f>
        <v>0</v>
      </c>
      <c r="M35">
        <f>VLOOKUP('H27生産緑地地区'!$C35,'H28生産緑地地区'!$C$21:$H$300,6,FALSE)-VLOOKUP('H27生産緑地地区'!$C35,'H27生産緑地地区'!$C$21:$H$301,6,FALSE)</f>
        <v>0</v>
      </c>
    </row>
    <row r="36" spans="1:13" ht="13.5">
      <c r="A36" s="52" t="str">
        <f t="shared" si="4"/>
        <v>埼玉県</v>
      </c>
      <c r="C36" t="s">
        <v>448</v>
      </c>
      <c r="D36" s="42" t="s">
        <v>44</v>
      </c>
      <c r="E36" s="21" t="s">
        <v>45</v>
      </c>
      <c r="F36" s="43">
        <v>1</v>
      </c>
      <c r="G36" s="44">
        <v>16.2</v>
      </c>
      <c r="H36" s="43">
        <v>112</v>
      </c>
      <c r="I36" s="29" t="s">
        <v>0</v>
      </c>
      <c r="J36" t="str">
        <f t="shared" si="3"/>
        <v>埼玉県熊谷市</v>
      </c>
      <c r="K36">
        <f>VLOOKUP($J36,'H28生産緑地地区'!$J$21:$K$300,2,FALSE)</f>
        <v>16</v>
      </c>
      <c r="L36">
        <f>VLOOKUP('H27生産緑地地区'!$C36,'H28生産緑地地区'!$C$21:$H$300,5,FALSE)-VLOOKUP('H27生産緑地地区'!$C36,'H27生産緑地地区'!$C$21:$H$301,5,FALSE)</f>
        <v>0</v>
      </c>
      <c r="M36">
        <f>VLOOKUP('H27生産緑地地区'!$C36,'H28生産緑地地区'!$C$21:$H$300,6,FALSE)-VLOOKUP('H27生産緑地地区'!$C36,'H27生産緑地地区'!$C$21:$H$301,6,FALSE)</f>
        <v>0</v>
      </c>
    </row>
    <row r="37" spans="1:13" ht="13.5">
      <c r="A37" s="52" t="str">
        <f t="shared" si="4"/>
        <v>埼玉県</v>
      </c>
      <c r="C37" t="s">
        <v>449</v>
      </c>
      <c r="D37" s="42" t="s">
        <v>46</v>
      </c>
      <c r="E37" s="21" t="s">
        <v>47</v>
      </c>
      <c r="F37" s="43">
        <v>1</v>
      </c>
      <c r="G37" s="44">
        <v>134.3</v>
      </c>
      <c r="H37" s="43">
        <v>506</v>
      </c>
      <c r="I37" s="29" t="s">
        <v>0</v>
      </c>
      <c r="J37" t="str">
        <f t="shared" si="3"/>
        <v>埼玉県川口市</v>
      </c>
      <c r="K37">
        <f>VLOOKUP($J37,'H28生産緑地地区'!$J$21:$K$300,2,FALSE)</f>
        <v>17</v>
      </c>
      <c r="L37">
        <f>VLOOKUP('H27生産緑地地区'!$C37,'H28生産緑地地区'!$C$21:$H$300,5,FALSE)-VLOOKUP('H27生産緑地地区'!$C37,'H27生産緑地地区'!$C$21:$H$301,5,FALSE)</f>
        <v>-2.200000000000017</v>
      </c>
      <c r="M37">
        <f>VLOOKUP('H27生産緑地地区'!$C37,'H28生産緑地地区'!$C$21:$H$300,6,FALSE)-VLOOKUP('H27生産緑地地区'!$C37,'H27生産緑地地区'!$C$21:$H$301,6,FALSE)</f>
        <v>4</v>
      </c>
    </row>
    <row r="38" spans="1:13" ht="13.5">
      <c r="A38" s="52" t="str">
        <f t="shared" si="4"/>
        <v>埼玉県</v>
      </c>
      <c r="C38" t="s">
        <v>450</v>
      </c>
      <c r="D38" s="42" t="s">
        <v>48</v>
      </c>
      <c r="E38" s="21" t="s">
        <v>49</v>
      </c>
      <c r="F38" s="43">
        <v>1</v>
      </c>
      <c r="G38" s="44">
        <v>21.9</v>
      </c>
      <c r="H38" s="43">
        <v>106</v>
      </c>
      <c r="I38" s="29" t="s">
        <v>0</v>
      </c>
      <c r="J38" t="str">
        <f t="shared" si="3"/>
        <v>埼玉県行田市</v>
      </c>
      <c r="K38">
        <f>VLOOKUP($J38,'H28生産緑地地区'!$J$21:$K$300,2,FALSE)</f>
        <v>18</v>
      </c>
      <c r="L38">
        <f>VLOOKUP('H27生産緑地地区'!$C38,'H28生産緑地地区'!$C$21:$H$300,5,FALSE)-VLOOKUP('H27生産緑地地区'!$C38,'H27生産緑地地区'!$C$21:$H$301,5,FALSE)</f>
        <v>-0.6999999999999993</v>
      </c>
      <c r="M38">
        <f>VLOOKUP('H27生産緑地地区'!$C38,'H28生産緑地地区'!$C$21:$H$300,6,FALSE)-VLOOKUP('H27生産緑地地区'!$C38,'H27生産緑地地区'!$C$21:$H$301,6,FALSE)</f>
        <v>-3</v>
      </c>
    </row>
    <row r="39" spans="1:13" ht="13.5">
      <c r="A39" s="52" t="str">
        <f t="shared" si="4"/>
        <v>埼玉県</v>
      </c>
      <c r="C39" t="s">
        <v>451</v>
      </c>
      <c r="D39" s="42" t="s">
        <v>50</v>
      </c>
      <c r="E39" s="21" t="s">
        <v>51</v>
      </c>
      <c r="F39" s="43">
        <v>1</v>
      </c>
      <c r="G39" s="44">
        <v>83.1</v>
      </c>
      <c r="H39" s="43">
        <v>336</v>
      </c>
      <c r="I39" s="29" t="s">
        <v>0</v>
      </c>
      <c r="J39" t="str">
        <f t="shared" si="3"/>
        <v>埼玉県所沢市</v>
      </c>
      <c r="K39">
        <f>VLOOKUP($J39,'H28生産緑地地区'!$J$21:$K$300,2,FALSE)</f>
        <v>19</v>
      </c>
      <c r="L39">
        <f>VLOOKUP('H27生産緑地地区'!$C39,'H28生産緑地地区'!$C$21:$H$300,5,FALSE)-VLOOKUP('H27生産緑地地区'!$C39,'H27生産緑地地区'!$C$21:$H$301,5,FALSE)</f>
        <v>-1.3999999999999915</v>
      </c>
      <c r="M39">
        <f>VLOOKUP('H27生産緑地地区'!$C39,'H28生産緑地地区'!$C$21:$H$300,6,FALSE)-VLOOKUP('H27生産緑地地区'!$C39,'H27生産緑地地区'!$C$21:$H$301,6,FALSE)</f>
        <v>-5</v>
      </c>
    </row>
    <row r="40" spans="1:13" ht="13.5">
      <c r="A40" s="52" t="str">
        <f t="shared" si="4"/>
        <v>埼玉県</v>
      </c>
      <c r="C40" t="s">
        <v>452</v>
      </c>
      <c r="D40" s="42" t="s">
        <v>52</v>
      </c>
      <c r="E40" s="21" t="s">
        <v>53</v>
      </c>
      <c r="F40" s="43">
        <v>1</v>
      </c>
      <c r="G40" s="44">
        <v>39.2</v>
      </c>
      <c r="H40" s="43">
        <v>204</v>
      </c>
      <c r="I40" s="29" t="s">
        <v>0</v>
      </c>
      <c r="J40" t="str">
        <f t="shared" si="3"/>
        <v>埼玉県飯能市</v>
      </c>
      <c r="K40">
        <f>VLOOKUP($J40,'H28生産緑地地区'!$J$21:$K$300,2,FALSE)</f>
        <v>20</v>
      </c>
      <c r="L40">
        <f>VLOOKUP('H27生産緑地地区'!$C40,'H28生産緑地地区'!$C$21:$H$300,5,FALSE)-VLOOKUP('H27生産緑地地区'!$C40,'H27生産緑地地区'!$C$21:$H$301,5,FALSE)</f>
        <v>-0.7000000000000028</v>
      </c>
      <c r="M40">
        <f>VLOOKUP('H27生産緑地地区'!$C40,'H28生産緑地地区'!$C$21:$H$300,6,FALSE)-VLOOKUP('H27生産緑地地区'!$C40,'H27生産緑地地区'!$C$21:$H$301,6,FALSE)</f>
        <v>-4</v>
      </c>
    </row>
    <row r="41" spans="1:13" ht="13.5">
      <c r="A41" s="52" t="str">
        <f t="shared" si="4"/>
        <v>埼玉県</v>
      </c>
      <c r="C41" t="s">
        <v>453</v>
      </c>
      <c r="D41" s="42" t="s">
        <v>54</v>
      </c>
      <c r="E41" s="21" t="s">
        <v>55</v>
      </c>
      <c r="F41" s="43">
        <v>1</v>
      </c>
      <c r="G41" s="44">
        <v>14.5</v>
      </c>
      <c r="H41" s="43">
        <v>83</v>
      </c>
      <c r="I41" s="29" t="s">
        <v>0</v>
      </c>
      <c r="J41" t="str">
        <f t="shared" si="3"/>
        <v>埼玉県加須市</v>
      </c>
      <c r="K41">
        <f>VLOOKUP($J41,'H28生産緑地地区'!$J$21:$K$300,2,FALSE)</f>
        <v>21</v>
      </c>
      <c r="L41">
        <f>VLOOKUP('H27生産緑地地区'!$C41,'H28生産緑地地区'!$C$21:$H$300,5,FALSE)-VLOOKUP('H27生産緑地地区'!$C41,'H27生産緑地地区'!$C$21:$H$301,5,FALSE)</f>
        <v>-0.09999999999999964</v>
      </c>
      <c r="M41">
        <f>VLOOKUP('H27生産緑地地区'!$C41,'H28生産緑地地区'!$C$21:$H$300,6,FALSE)-VLOOKUP('H27生産緑地地区'!$C41,'H27生産緑地地区'!$C$21:$H$301,6,FALSE)</f>
        <v>0</v>
      </c>
    </row>
    <row r="42" spans="1:13" ht="13.5">
      <c r="A42" s="52" t="str">
        <f t="shared" si="4"/>
        <v>埼玉県</v>
      </c>
      <c r="C42" t="s">
        <v>454</v>
      </c>
      <c r="D42" s="42" t="s">
        <v>56</v>
      </c>
      <c r="E42" s="21" t="s">
        <v>57</v>
      </c>
      <c r="F42" s="43">
        <v>1</v>
      </c>
      <c r="G42" s="44">
        <v>4.2</v>
      </c>
      <c r="H42" s="43">
        <v>35</v>
      </c>
      <c r="I42" s="29" t="s">
        <v>0</v>
      </c>
      <c r="J42" t="str">
        <f t="shared" si="3"/>
        <v>埼玉県東松山市</v>
      </c>
      <c r="K42">
        <f>VLOOKUP($J42,'H28生産緑地地区'!$J$21:$K$300,2,FALSE)</f>
        <v>22</v>
      </c>
      <c r="L42">
        <f>VLOOKUP('H27生産緑地地区'!$C42,'H28生産緑地地区'!$C$21:$H$300,5,FALSE)-VLOOKUP('H27生産緑地地区'!$C42,'H27生産緑地地区'!$C$21:$H$301,5,FALSE)</f>
        <v>0</v>
      </c>
      <c r="M42">
        <f>VLOOKUP('H27生産緑地地区'!$C42,'H28生産緑地地区'!$C$21:$H$300,6,FALSE)-VLOOKUP('H27生産緑地地区'!$C42,'H27生産緑地地区'!$C$21:$H$301,6,FALSE)</f>
        <v>0</v>
      </c>
    </row>
    <row r="43" spans="1:13" ht="13.5">
      <c r="A43" s="52" t="str">
        <f t="shared" si="4"/>
        <v>埼玉県</v>
      </c>
      <c r="C43" t="s">
        <v>455</v>
      </c>
      <c r="D43" s="42" t="s">
        <v>58</v>
      </c>
      <c r="E43" s="21" t="s">
        <v>59</v>
      </c>
      <c r="F43" s="43">
        <v>1</v>
      </c>
      <c r="G43" s="44">
        <v>32.7</v>
      </c>
      <c r="H43" s="43">
        <v>183</v>
      </c>
      <c r="I43" s="29" t="s">
        <v>0</v>
      </c>
      <c r="J43" t="str">
        <f t="shared" si="3"/>
        <v>埼玉県春日部市</v>
      </c>
      <c r="K43">
        <f>VLOOKUP($J43,'H28生産緑地地区'!$J$21:$K$300,2,FALSE)</f>
        <v>23</v>
      </c>
      <c r="L43">
        <f>VLOOKUP('H27生産緑地地区'!$C43,'H28生産緑地地区'!$C$21:$H$300,5,FALSE)-VLOOKUP('H27生産緑地地区'!$C43,'H27生産緑地地区'!$C$21:$H$301,5,FALSE)</f>
        <v>-0.30000000000000426</v>
      </c>
      <c r="M43">
        <f>VLOOKUP('H27生産緑地地区'!$C43,'H28生産緑地地区'!$C$21:$H$300,6,FALSE)-VLOOKUP('H27生産緑地地区'!$C43,'H27生産緑地地区'!$C$21:$H$301,6,FALSE)</f>
        <v>-2</v>
      </c>
    </row>
    <row r="44" spans="1:13" ht="13.5">
      <c r="A44" s="52" t="str">
        <f t="shared" si="4"/>
        <v>埼玉県</v>
      </c>
      <c r="C44" t="s">
        <v>456</v>
      </c>
      <c r="D44" s="42" t="s">
        <v>60</v>
      </c>
      <c r="E44" s="21" t="s">
        <v>61</v>
      </c>
      <c r="F44" s="43">
        <v>1</v>
      </c>
      <c r="G44" s="44">
        <v>37.3</v>
      </c>
      <c r="H44" s="43">
        <v>170</v>
      </c>
      <c r="I44" s="29" t="s">
        <v>0</v>
      </c>
      <c r="J44" t="str">
        <f t="shared" si="3"/>
        <v>埼玉県狭山市</v>
      </c>
      <c r="K44">
        <f>VLOOKUP($J44,'H28生産緑地地区'!$J$21:$K$300,2,FALSE)</f>
        <v>24</v>
      </c>
      <c r="L44">
        <f>VLOOKUP('H27生産緑地地区'!$C44,'H28生産緑地地区'!$C$21:$H$300,5,FALSE)-VLOOKUP('H27生産緑地地区'!$C44,'H27生産緑地地区'!$C$21:$H$301,5,FALSE)</f>
        <v>-0.7999999999999972</v>
      </c>
      <c r="M44">
        <f>VLOOKUP('H27生産緑地地区'!$C44,'H28生産緑地地区'!$C$21:$H$300,6,FALSE)-VLOOKUP('H27生産緑地地区'!$C44,'H27生産緑地地区'!$C$21:$H$301,6,FALSE)</f>
        <v>-3</v>
      </c>
    </row>
    <row r="45" spans="1:13" ht="13.5">
      <c r="A45" s="52" t="str">
        <f t="shared" si="4"/>
        <v>埼玉県</v>
      </c>
      <c r="C45" t="s">
        <v>457</v>
      </c>
      <c r="D45" s="42" t="s">
        <v>62</v>
      </c>
      <c r="E45" s="21" t="s">
        <v>63</v>
      </c>
      <c r="F45" s="43">
        <v>1</v>
      </c>
      <c r="G45" s="44">
        <v>4.4</v>
      </c>
      <c r="H45" s="43">
        <v>23</v>
      </c>
      <c r="I45" s="29" t="s">
        <v>0</v>
      </c>
      <c r="J45" t="str">
        <f t="shared" si="3"/>
        <v>埼玉県羽生市</v>
      </c>
      <c r="K45">
        <f>VLOOKUP($J45,'H28生産緑地地区'!$J$21:$K$300,2,FALSE)</f>
        <v>25</v>
      </c>
      <c r="L45">
        <f>VLOOKUP('H27生産緑地地区'!$C45,'H28生産緑地地区'!$C$21:$H$300,5,FALSE)-VLOOKUP('H27生産緑地地区'!$C45,'H27生産緑地地区'!$C$21:$H$301,5,FALSE)</f>
        <v>0</v>
      </c>
      <c r="M45">
        <f>VLOOKUP('H27生産緑地地区'!$C45,'H28生産緑地地区'!$C$21:$H$300,6,FALSE)-VLOOKUP('H27生産緑地地区'!$C45,'H27生産緑地地区'!$C$21:$H$301,6,FALSE)</f>
        <v>0</v>
      </c>
    </row>
    <row r="46" spans="1:13" ht="13.5">
      <c r="A46" s="52" t="str">
        <f t="shared" si="4"/>
        <v>埼玉県</v>
      </c>
      <c r="C46" t="s">
        <v>458</v>
      </c>
      <c r="D46" s="42" t="s">
        <v>64</v>
      </c>
      <c r="E46" s="21" t="s">
        <v>65</v>
      </c>
      <c r="F46" s="43">
        <v>1</v>
      </c>
      <c r="G46" s="44">
        <v>71.9</v>
      </c>
      <c r="H46" s="43">
        <v>311</v>
      </c>
      <c r="I46" s="29" t="s">
        <v>0</v>
      </c>
      <c r="J46" t="str">
        <f t="shared" si="3"/>
        <v>埼玉県鴻巣市</v>
      </c>
      <c r="K46">
        <f>VLOOKUP($J46,'H28生産緑地地区'!$J$21:$K$300,2,FALSE)</f>
        <v>26</v>
      </c>
      <c r="L46">
        <f>VLOOKUP('H27生産緑地地区'!$C46,'H28生産緑地地区'!$C$21:$H$300,5,FALSE)-VLOOKUP('H27生産緑地地区'!$C46,'H27生産緑地地区'!$C$21:$H$301,5,FALSE)</f>
        <v>-0.9000000000000057</v>
      </c>
      <c r="M46">
        <f>VLOOKUP('H27生産緑地地区'!$C46,'H28生産緑地地区'!$C$21:$H$300,6,FALSE)-VLOOKUP('H27生産緑地地区'!$C46,'H27生産緑地地区'!$C$21:$H$301,6,FALSE)</f>
        <v>0</v>
      </c>
    </row>
    <row r="47" spans="1:13" ht="13.5">
      <c r="A47" s="52" t="str">
        <f t="shared" si="4"/>
        <v>埼玉県</v>
      </c>
      <c r="C47" t="s">
        <v>459</v>
      </c>
      <c r="D47" s="42" t="s">
        <v>66</v>
      </c>
      <c r="E47" s="21" t="s">
        <v>67</v>
      </c>
      <c r="F47" s="43">
        <v>1</v>
      </c>
      <c r="G47" s="44">
        <v>123.4</v>
      </c>
      <c r="H47" s="43">
        <v>488</v>
      </c>
      <c r="I47" s="29" t="s">
        <v>0</v>
      </c>
      <c r="J47" t="str">
        <f t="shared" si="3"/>
        <v>埼玉県上尾市</v>
      </c>
      <c r="K47">
        <f>VLOOKUP($J47,'H28生産緑地地区'!$J$21:$K$300,2,FALSE)</f>
        <v>27</v>
      </c>
      <c r="L47">
        <f>VLOOKUP('H27生産緑地地区'!$C47,'H28生産緑地地区'!$C$21:$H$300,5,FALSE)-VLOOKUP('H27生産緑地地区'!$C47,'H27生産緑地地区'!$C$21:$H$301,5,FALSE)</f>
        <v>-4.1000000000000085</v>
      </c>
      <c r="M47">
        <f>VLOOKUP('H27生産緑地地区'!$C47,'H28生産緑地地区'!$C$21:$H$300,6,FALSE)-VLOOKUP('H27生産緑地地区'!$C47,'H27生産緑地地区'!$C$21:$H$301,6,FALSE)</f>
        <v>-15</v>
      </c>
    </row>
    <row r="48" spans="1:13" ht="13.5">
      <c r="A48" s="52" t="str">
        <f t="shared" si="4"/>
        <v>埼玉県</v>
      </c>
      <c r="C48" t="s">
        <v>460</v>
      </c>
      <c r="D48" s="42" t="s">
        <v>68</v>
      </c>
      <c r="E48" s="21" t="s">
        <v>69</v>
      </c>
      <c r="F48" s="43">
        <v>1</v>
      </c>
      <c r="G48" s="44">
        <v>90.4</v>
      </c>
      <c r="H48" s="43">
        <v>350</v>
      </c>
      <c r="I48" s="29" t="s">
        <v>0</v>
      </c>
      <c r="J48" t="str">
        <f t="shared" si="3"/>
        <v>埼玉県草加市</v>
      </c>
      <c r="K48">
        <f>VLOOKUP($J48,'H28生産緑地地区'!$J$21:$K$300,2,FALSE)</f>
        <v>28</v>
      </c>
      <c r="L48">
        <f>VLOOKUP('H27生産緑地地区'!$C48,'H28生産緑地地区'!$C$21:$H$300,5,FALSE)-VLOOKUP('H27生産緑地地区'!$C48,'H27生産緑地地区'!$C$21:$H$301,5,FALSE)</f>
        <v>-3.200000000000003</v>
      </c>
      <c r="M48">
        <f>VLOOKUP('H27生産緑地地区'!$C48,'H28生産緑地地区'!$C$21:$H$300,6,FALSE)-VLOOKUP('H27生産緑地地区'!$C48,'H27生産緑地地区'!$C$21:$H$301,6,FALSE)</f>
        <v>-8</v>
      </c>
    </row>
    <row r="49" spans="1:13" ht="13.5">
      <c r="A49" s="52" t="str">
        <f t="shared" si="4"/>
        <v>埼玉県</v>
      </c>
      <c r="C49" t="s">
        <v>461</v>
      </c>
      <c r="D49" s="42"/>
      <c r="E49" s="21" t="s">
        <v>70</v>
      </c>
      <c r="F49" s="43">
        <v>1</v>
      </c>
      <c r="G49" s="44">
        <v>30</v>
      </c>
      <c r="H49" s="43">
        <v>184</v>
      </c>
      <c r="I49" s="29" t="s">
        <v>0</v>
      </c>
      <c r="J49" t="str">
        <f t="shared" si="3"/>
        <v>埼玉県八潮市</v>
      </c>
      <c r="K49">
        <f>VLOOKUP($J49,'H28生産緑地地区'!$J$21:$K$300,2,FALSE)</f>
        <v>29</v>
      </c>
      <c r="L49">
        <f>VLOOKUP('H27生産緑地地区'!$C49,'H28生産緑地地区'!$C$21:$H$300,5,FALSE)-VLOOKUP('H27生産緑地地区'!$C49,'H27生産緑地地区'!$C$21:$H$301,5,FALSE)</f>
        <v>-0.3000000000000007</v>
      </c>
      <c r="M49">
        <f>VLOOKUP('H27生産緑地地区'!$C49,'H28生産緑地地区'!$C$21:$H$300,6,FALSE)-VLOOKUP('H27生産緑地地区'!$C49,'H27生産緑地地区'!$C$21:$H$301,6,FALSE)</f>
        <v>3</v>
      </c>
    </row>
    <row r="50" spans="1:13" ht="13.5">
      <c r="A50" s="52" t="str">
        <f t="shared" si="4"/>
        <v>埼玉県</v>
      </c>
      <c r="C50" t="s">
        <v>462</v>
      </c>
      <c r="D50" s="42"/>
      <c r="E50" s="21" t="s">
        <v>71</v>
      </c>
      <c r="F50" s="43">
        <v>1</v>
      </c>
      <c r="G50" s="44">
        <v>30.2</v>
      </c>
      <c r="H50" s="43">
        <v>164</v>
      </c>
      <c r="I50" s="29" t="s">
        <v>0</v>
      </c>
      <c r="J50" t="str">
        <f t="shared" si="3"/>
        <v>埼玉県三郷市</v>
      </c>
      <c r="K50">
        <f>VLOOKUP($J50,'H28生産緑地地区'!$J$21:$K$300,2,FALSE)</f>
        <v>30</v>
      </c>
      <c r="L50">
        <f>VLOOKUP('H27生産緑地地区'!$C50,'H28生産緑地地区'!$C$21:$H$300,5,FALSE)-VLOOKUP('H27生産緑地地区'!$C50,'H27生産緑地地区'!$C$21:$H$301,5,FALSE)</f>
        <v>0.8000000000000007</v>
      </c>
      <c r="M50">
        <f>VLOOKUP('H27生産緑地地区'!$C50,'H28生産緑地地区'!$C$21:$H$300,6,FALSE)-VLOOKUP('H27生産緑地地区'!$C50,'H27生産緑地地区'!$C$21:$H$301,6,FALSE)</f>
        <v>7</v>
      </c>
    </row>
    <row r="51" spans="1:13" ht="13.5">
      <c r="A51" s="52" t="str">
        <f t="shared" si="4"/>
        <v>埼玉県</v>
      </c>
      <c r="C51" t="s">
        <v>463</v>
      </c>
      <c r="D51" s="42" t="s">
        <v>72</v>
      </c>
      <c r="E51" s="21" t="s">
        <v>73</v>
      </c>
      <c r="F51" s="43">
        <v>1</v>
      </c>
      <c r="G51" s="44">
        <v>27.8</v>
      </c>
      <c r="H51" s="43">
        <v>155</v>
      </c>
      <c r="I51" s="29" t="s">
        <v>0</v>
      </c>
      <c r="J51" t="str">
        <f t="shared" si="3"/>
        <v>埼玉県越谷市</v>
      </c>
      <c r="K51">
        <f>VLOOKUP($J51,'H28生産緑地地区'!$J$21:$K$300,2,FALSE)</f>
        <v>31</v>
      </c>
      <c r="L51">
        <f>VLOOKUP('H27生産緑地地区'!$C51,'H28生産緑地地区'!$C$21:$H$300,5,FALSE)-VLOOKUP('H27生産緑地地区'!$C51,'H27生産緑地地区'!$C$21:$H$301,5,FALSE)</f>
        <v>-1.3000000000000007</v>
      </c>
      <c r="M51">
        <f>VLOOKUP('H27生産緑地地区'!$C51,'H28生産緑地地区'!$C$21:$H$300,6,FALSE)-VLOOKUP('H27生産緑地地区'!$C51,'H27生産緑地地区'!$C$21:$H$301,6,FALSE)</f>
        <v>-5</v>
      </c>
    </row>
    <row r="52" spans="1:13" ht="13.5">
      <c r="A52" s="52" t="str">
        <f t="shared" si="4"/>
        <v>埼玉県</v>
      </c>
      <c r="C52" t="s">
        <v>464</v>
      </c>
      <c r="D52" s="42"/>
      <c r="E52" s="21" t="s">
        <v>74</v>
      </c>
      <c r="F52" s="43">
        <v>1</v>
      </c>
      <c r="G52" s="44">
        <v>2.2</v>
      </c>
      <c r="H52" s="43">
        <v>19</v>
      </c>
      <c r="I52" s="29" t="s">
        <v>0</v>
      </c>
      <c r="J52" t="str">
        <f t="shared" si="3"/>
        <v>埼玉県吉川市</v>
      </c>
      <c r="K52">
        <f>VLOOKUP($J52,'H28生産緑地地区'!$J$21:$K$300,2,FALSE)</f>
        <v>32</v>
      </c>
      <c r="L52">
        <f>VLOOKUP('H27生産緑地地区'!$C52,'H28生産緑地地区'!$C$21:$H$300,5,FALSE)-VLOOKUP('H27生産緑地地区'!$C52,'H27生産緑地地区'!$C$21:$H$301,5,FALSE)</f>
        <v>0</v>
      </c>
      <c r="M52">
        <f>VLOOKUP('H27生産緑地地区'!$C52,'H28生産緑地地区'!$C$21:$H$300,6,FALSE)-VLOOKUP('H27生産緑地地区'!$C52,'H27生産緑地地区'!$C$21:$H$301,6,FALSE)</f>
        <v>0</v>
      </c>
    </row>
    <row r="53" spans="1:13" ht="13.5">
      <c r="A53" s="52" t="str">
        <f t="shared" si="4"/>
        <v>埼玉県</v>
      </c>
      <c r="C53" t="s">
        <v>465</v>
      </c>
      <c r="D53" s="42" t="s">
        <v>75</v>
      </c>
      <c r="E53" s="21" t="s">
        <v>76</v>
      </c>
      <c r="F53" s="43">
        <v>1</v>
      </c>
      <c r="G53" s="44">
        <v>2.7</v>
      </c>
      <c r="H53" s="43">
        <v>16</v>
      </c>
      <c r="I53" s="29" t="s">
        <v>0</v>
      </c>
      <c r="J53" t="str">
        <f t="shared" si="3"/>
        <v>埼玉県蕨市</v>
      </c>
      <c r="K53">
        <f>VLOOKUP($J53,'H28生産緑地地区'!$J$21:$K$300,2,FALSE)</f>
        <v>33</v>
      </c>
      <c r="L53">
        <f>VLOOKUP('H27生産緑地地区'!$C53,'H28生産緑地地区'!$C$21:$H$300,5,FALSE)-VLOOKUP('H27生産緑地地区'!$C53,'H27生産緑地地区'!$C$21:$H$301,5,FALSE)</f>
        <v>0</v>
      </c>
      <c r="M53">
        <f>VLOOKUP('H27生産緑地地区'!$C53,'H28生産緑地地区'!$C$21:$H$300,6,FALSE)-VLOOKUP('H27生産緑地地区'!$C53,'H27生産緑地地区'!$C$21:$H$301,6,FALSE)</f>
        <v>0</v>
      </c>
    </row>
    <row r="54" spans="1:13" ht="13.5">
      <c r="A54" s="52" t="str">
        <f t="shared" si="4"/>
        <v>埼玉県</v>
      </c>
      <c r="C54" t="s">
        <v>466</v>
      </c>
      <c r="D54" s="42" t="s">
        <v>77</v>
      </c>
      <c r="E54" s="21" t="s">
        <v>78</v>
      </c>
      <c r="F54" s="43">
        <v>1</v>
      </c>
      <c r="G54" s="44">
        <v>4.1</v>
      </c>
      <c r="H54" s="43">
        <v>32</v>
      </c>
      <c r="I54" s="29" t="s">
        <v>0</v>
      </c>
      <c r="J54" t="str">
        <f t="shared" si="3"/>
        <v>埼玉県戸田市</v>
      </c>
      <c r="K54">
        <f>VLOOKUP($J54,'H28生産緑地地区'!$J$21:$K$300,2,FALSE)</f>
        <v>34</v>
      </c>
      <c r="L54">
        <f>VLOOKUP('H27生産緑地地区'!$C54,'H28生産緑地地区'!$C$21:$H$300,5,FALSE)-VLOOKUP('H27生産緑地地区'!$C54,'H27生産緑地地区'!$C$21:$H$301,5,FALSE)</f>
        <v>0</v>
      </c>
      <c r="M54">
        <f>VLOOKUP('H27生産緑地地区'!$C54,'H28生産緑地地区'!$C$21:$H$300,6,FALSE)-VLOOKUP('H27生産緑地地区'!$C54,'H27生産緑地地区'!$C$21:$H$301,6,FALSE)</f>
        <v>0</v>
      </c>
    </row>
    <row r="55" spans="1:13" ht="13.5">
      <c r="A55" s="52" t="str">
        <f t="shared" si="4"/>
        <v>埼玉県</v>
      </c>
      <c r="C55" t="s">
        <v>467</v>
      </c>
      <c r="D55" s="42" t="s">
        <v>79</v>
      </c>
      <c r="E55" s="21" t="s">
        <v>80</v>
      </c>
      <c r="F55" s="43">
        <v>1</v>
      </c>
      <c r="G55" s="44">
        <v>22.9</v>
      </c>
      <c r="H55" s="43">
        <v>95</v>
      </c>
      <c r="I55" s="29" t="s">
        <v>0</v>
      </c>
      <c r="J55" t="str">
        <f t="shared" si="3"/>
        <v>埼玉県入間市</v>
      </c>
      <c r="K55">
        <f>VLOOKUP($J55,'H28生産緑地地区'!$J$21:$K$300,2,FALSE)</f>
        <v>35</v>
      </c>
      <c r="L55">
        <f>VLOOKUP('H27生産緑地地区'!$C55,'H28生産緑地地区'!$C$21:$H$300,5,FALSE)-VLOOKUP('H27生産緑地地区'!$C55,'H27生産緑地地区'!$C$21:$H$301,5,FALSE)</f>
        <v>-1.3999999999999986</v>
      </c>
      <c r="M55">
        <f>VLOOKUP('H27生産緑地地区'!$C55,'H28生産緑地地区'!$C$21:$H$300,6,FALSE)-VLOOKUP('H27生産緑地地区'!$C55,'H27生産緑地地区'!$C$21:$H$301,6,FALSE)</f>
        <v>-2</v>
      </c>
    </row>
    <row r="56" spans="1:13" ht="13.5">
      <c r="A56" s="52" t="str">
        <f t="shared" si="4"/>
        <v>埼玉県</v>
      </c>
      <c r="C56" t="s">
        <v>468</v>
      </c>
      <c r="D56" s="42" t="s">
        <v>81</v>
      </c>
      <c r="E56" s="21" t="s">
        <v>82</v>
      </c>
      <c r="F56" s="43">
        <v>1</v>
      </c>
      <c r="G56" s="44">
        <v>65.5</v>
      </c>
      <c r="H56" s="43">
        <v>217</v>
      </c>
      <c r="I56" s="29" t="s">
        <v>0</v>
      </c>
      <c r="J56" t="str">
        <f t="shared" si="3"/>
        <v>埼玉県朝霞市</v>
      </c>
      <c r="K56">
        <f>VLOOKUP($J56,'H28生産緑地地区'!$J$21:$K$300,2,FALSE)</f>
        <v>36</v>
      </c>
      <c r="L56">
        <f>VLOOKUP('H27生産緑地地区'!$C56,'H28生産緑地地区'!$C$21:$H$300,5,FALSE)-VLOOKUP('H27生産緑地地区'!$C56,'H27生産緑地地区'!$C$21:$H$301,5,FALSE)</f>
        <v>1.2999999999999972</v>
      </c>
      <c r="M56">
        <f>VLOOKUP('H27生産緑地地区'!$C56,'H28生産緑地地区'!$C$21:$H$300,6,FALSE)-VLOOKUP('H27生産緑地地区'!$C56,'H27生産緑地地区'!$C$21:$H$301,6,FALSE)</f>
        <v>2</v>
      </c>
    </row>
    <row r="57" spans="1:13" ht="13.5">
      <c r="A57" s="52" t="str">
        <f t="shared" si="4"/>
        <v>埼玉県</v>
      </c>
      <c r="C57" t="s">
        <v>469</v>
      </c>
      <c r="D57" s="42" t="s">
        <v>83</v>
      </c>
      <c r="E57" s="21" t="s">
        <v>84</v>
      </c>
      <c r="F57" s="43">
        <v>1</v>
      </c>
      <c r="G57" s="44">
        <v>39.3</v>
      </c>
      <c r="H57" s="43">
        <v>139</v>
      </c>
      <c r="I57" s="29" t="s">
        <v>0</v>
      </c>
      <c r="J57" t="str">
        <f t="shared" si="3"/>
        <v>埼玉県志木市</v>
      </c>
      <c r="K57">
        <f>VLOOKUP($J57,'H28生産緑地地区'!$J$21:$K$300,2,FALSE)</f>
        <v>37</v>
      </c>
      <c r="L57">
        <f>VLOOKUP('H27生産緑地地区'!$C57,'H28生産緑地地区'!$C$21:$H$300,5,FALSE)-VLOOKUP('H27生産緑地地区'!$C57,'H27生産緑地地区'!$C$21:$H$301,5,FALSE)</f>
        <v>-1</v>
      </c>
      <c r="M57">
        <f>VLOOKUP('H27生産緑地地区'!$C57,'H28生産緑地地区'!$C$21:$H$300,6,FALSE)-VLOOKUP('H27生産緑地地区'!$C57,'H27生産緑地地区'!$C$21:$H$301,6,FALSE)</f>
        <v>-1</v>
      </c>
    </row>
    <row r="58" spans="1:13" ht="13.5">
      <c r="A58" s="52" t="str">
        <f t="shared" si="4"/>
        <v>埼玉県</v>
      </c>
      <c r="C58" t="s">
        <v>470</v>
      </c>
      <c r="D58" s="42" t="s">
        <v>85</v>
      </c>
      <c r="E58" s="21" t="s">
        <v>86</v>
      </c>
      <c r="F58" s="43">
        <v>1</v>
      </c>
      <c r="G58" s="44">
        <v>44.6</v>
      </c>
      <c r="H58" s="43">
        <v>142</v>
      </c>
      <c r="I58" s="29" t="s">
        <v>0</v>
      </c>
      <c r="J58" t="str">
        <f t="shared" si="3"/>
        <v>埼玉県和光市</v>
      </c>
      <c r="K58">
        <f>VLOOKUP($J58,'H28生産緑地地区'!$J$21:$K$300,2,FALSE)</f>
        <v>38</v>
      </c>
      <c r="L58">
        <f>VLOOKUP('H27生産緑地地区'!$C58,'H28生産緑地地区'!$C$21:$H$300,5,FALSE)-VLOOKUP('H27生産緑地地区'!$C58,'H27生産緑地地区'!$C$21:$H$301,5,FALSE)</f>
        <v>-1</v>
      </c>
      <c r="M58">
        <f>VLOOKUP('H27生産緑地地区'!$C58,'H28生産緑地地区'!$C$21:$H$300,6,FALSE)-VLOOKUP('H27生産緑地地区'!$C58,'H27生産緑地地区'!$C$21:$H$301,6,FALSE)</f>
        <v>-2</v>
      </c>
    </row>
    <row r="59" spans="1:13" ht="27">
      <c r="A59" s="52" t="str">
        <f t="shared" si="4"/>
        <v>埼玉県</v>
      </c>
      <c r="C59" t="s">
        <v>471</v>
      </c>
      <c r="D59" s="42" t="s">
        <v>87</v>
      </c>
      <c r="E59" s="21" t="s">
        <v>88</v>
      </c>
      <c r="F59" s="43">
        <v>1</v>
      </c>
      <c r="G59" s="44">
        <v>104.5</v>
      </c>
      <c r="H59" s="43">
        <v>257</v>
      </c>
      <c r="I59" s="29" t="s">
        <v>416</v>
      </c>
      <c r="J59" t="str">
        <f t="shared" si="3"/>
        <v>埼玉県新座市</v>
      </c>
      <c r="K59">
        <f>VLOOKUP($J59,'H28生産緑地地区'!$J$21:$K$300,2,FALSE)</f>
        <v>39</v>
      </c>
      <c r="L59">
        <f>VLOOKUP('H27生産緑地地区'!$C59,'H28生産緑地地区'!$C$21:$H$300,5,FALSE)-VLOOKUP('H27生産緑地地区'!$C59,'H27生産緑地地区'!$C$21:$H$301,5,FALSE)</f>
        <v>-2.200000000000003</v>
      </c>
      <c r="M59">
        <f>VLOOKUP('H27生産緑地地区'!$C59,'H28生産緑地地区'!$C$21:$H$300,6,FALSE)-VLOOKUP('H27生産緑地地区'!$C59,'H27生産緑地地区'!$C$21:$H$301,6,FALSE)</f>
        <v>-2</v>
      </c>
    </row>
    <row r="60" spans="1:13" ht="13.5">
      <c r="A60" s="52" t="str">
        <f t="shared" si="4"/>
        <v>埼玉県</v>
      </c>
      <c r="C60" t="s">
        <v>472</v>
      </c>
      <c r="D60" s="42" t="s">
        <v>89</v>
      </c>
      <c r="E60" s="21" t="s">
        <v>90</v>
      </c>
      <c r="F60" s="43">
        <v>1</v>
      </c>
      <c r="G60" s="44">
        <v>24.8</v>
      </c>
      <c r="H60" s="43">
        <v>98</v>
      </c>
      <c r="I60" s="29" t="s">
        <v>0</v>
      </c>
      <c r="J60" t="str">
        <f t="shared" si="3"/>
        <v>埼玉県桶川市</v>
      </c>
      <c r="K60">
        <f>VLOOKUP($J60,'H28生産緑地地区'!$J$21:$K$300,2,FALSE)</f>
        <v>40</v>
      </c>
      <c r="L60">
        <f>VLOOKUP('H27生産緑地地区'!$C60,'H28生産緑地地区'!$C$21:$H$300,5,FALSE)-VLOOKUP('H27生産緑地地区'!$C60,'H27生産緑地地区'!$C$21:$H$301,5,FALSE)</f>
        <v>-0.8000000000000007</v>
      </c>
      <c r="M60">
        <f>VLOOKUP('H27生産緑地地区'!$C60,'H28生産緑地地区'!$C$21:$H$300,6,FALSE)-VLOOKUP('H27生産緑地地区'!$C60,'H27生産緑地地区'!$C$21:$H$301,6,FALSE)</f>
        <v>-1</v>
      </c>
    </row>
    <row r="61" spans="1:13" ht="13.5">
      <c r="A61" s="52" t="str">
        <f t="shared" si="4"/>
        <v>埼玉県</v>
      </c>
      <c r="C61" t="s">
        <v>473</v>
      </c>
      <c r="D61" s="42" t="s">
        <v>417</v>
      </c>
      <c r="E61" s="21" t="s">
        <v>418</v>
      </c>
      <c r="F61" s="43">
        <v>1</v>
      </c>
      <c r="G61" s="44">
        <v>5.5</v>
      </c>
      <c r="H61" s="43">
        <v>41</v>
      </c>
      <c r="I61" s="29"/>
      <c r="J61" t="str">
        <f t="shared" si="3"/>
        <v>埼玉県久喜市</v>
      </c>
      <c r="K61">
        <f>VLOOKUP($J61,'H28生産緑地地区'!$J$21:$K$300,2,FALSE)</f>
        <v>41</v>
      </c>
      <c r="L61">
        <f>VLOOKUP('H27生産緑地地区'!$C61,'H28生産緑地地区'!$C$21:$H$300,5,FALSE)-VLOOKUP('H27生産緑地地区'!$C61,'H27生産緑地地区'!$C$21:$H$301,5,FALSE)</f>
        <v>0</v>
      </c>
      <c r="M61">
        <f>VLOOKUP('H27生産緑地地区'!$C61,'H28生産緑地地区'!$C$21:$H$300,6,FALSE)-VLOOKUP('H27生産緑地地区'!$C61,'H27生産緑地地区'!$C$21:$H$301,6,FALSE)</f>
        <v>0</v>
      </c>
    </row>
    <row r="62" spans="1:13" ht="13.5">
      <c r="A62" s="52" t="str">
        <f t="shared" si="4"/>
        <v>埼玉県</v>
      </c>
      <c r="C62" t="s">
        <v>474</v>
      </c>
      <c r="D62" s="42" t="s">
        <v>93</v>
      </c>
      <c r="E62" s="21" t="s">
        <v>94</v>
      </c>
      <c r="F62" s="43">
        <v>1</v>
      </c>
      <c r="G62" s="44">
        <v>36.5</v>
      </c>
      <c r="H62" s="43">
        <v>110</v>
      </c>
      <c r="I62" s="29" t="s">
        <v>95</v>
      </c>
      <c r="J62" t="str">
        <f t="shared" si="3"/>
        <v>埼玉県北本市</v>
      </c>
      <c r="K62">
        <f>VLOOKUP($J62,'H28生産緑地地区'!$J$21:$K$300,2,FALSE)</f>
        <v>42</v>
      </c>
      <c r="L62">
        <f>VLOOKUP('H27生産緑地地区'!$C62,'H28生産緑地地区'!$C$21:$H$300,5,FALSE)-VLOOKUP('H27生産緑地地区'!$C62,'H27生産緑地地区'!$C$21:$H$301,5,FALSE)</f>
        <v>-0.5</v>
      </c>
      <c r="M62">
        <f>VLOOKUP('H27生産緑地地区'!$C62,'H28生産緑地地区'!$C$21:$H$300,6,FALSE)-VLOOKUP('H27生産緑地地区'!$C62,'H27生産緑地地区'!$C$21:$H$301,6,FALSE)</f>
        <v>0</v>
      </c>
    </row>
    <row r="63" spans="1:13" ht="13.5">
      <c r="A63" s="52" t="str">
        <f t="shared" si="4"/>
        <v>埼玉県</v>
      </c>
      <c r="C63" t="s">
        <v>475</v>
      </c>
      <c r="D63" s="42" t="s">
        <v>96</v>
      </c>
      <c r="E63" s="21" t="s">
        <v>97</v>
      </c>
      <c r="F63" s="43">
        <v>1</v>
      </c>
      <c r="G63" s="44">
        <v>83.7</v>
      </c>
      <c r="H63" s="43">
        <v>237</v>
      </c>
      <c r="I63" s="29" t="s">
        <v>0</v>
      </c>
      <c r="J63" t="str">
        <f t="shared" si="3"/>
        <v>埼玉県富士見市</v>
      </c>
      <c r="K63">
        <f>VLOOKUP($J63,'H28生産緑地地区'!$J$21:$K$300,2,FALSE)</f>
        <v>43</v>
      </c>
      <c r="L63">
        <f>VLOOKUP('H27生産緑地地区'!$C63,'H28生産緑地地区'!$C$21:$H$300,5,FALSE)-VLOOKUP('H27生産緑地地区'!$C63,'H27生産緑地地区'!$C$21:$H$301,5,FALSE)</f>
        <v>-1.2999999999999972</v>
      </c>
      <c r="M63">
        <f>VLOOKUP('H27生産緑地地区'!$C63,'H28生産緑地地区'!$C$21:$H$300,6,FALSE)-VLOOKUP('H27生産緑地地区'!$C63,'H27生産緑地地区'!$C$21:$H$301,6,FALSE)</f>
        <v>0</v>
      </c>
    </row>
    <row r="64" spans="1:13" ht="13.5">
      <c r="A64" s="52" t="str">
        <f t="shared" si="4"/>
        <v>埼玉県</v>
      </c>
      <c r="C64" t="s">
        <v>476</v>
      </c>
      <c r="D64" s="42"/>
      <c r="E64" s="21" t="s">
        <v>98</v>
      </c>
      <c r="F64" s="43">
        <v>1</v>
      </c>
      <c r="G64" s="44">
        <v>28.8</v>
      </c>
      <c r="H64" s="43">
        <v>167</v>
      </c>
      <c r="I64" s="29" t="s">
        <v>0</v>
      </c>
      <c r="J64" t="str">
        <f t="shared" si="3"/>
        <v>埼玉県ふじみ野市</v>
      </c>
      <c r="K64">
        <f>VLOOKUP($J64,'H28生産緑地地区'!$J$21:$K$300,2,FALSE)</f>
        <v>44</v>
      </c>
      <c r="L64">
        <f>VLOOKUP('H27生産緑地地区'!$C64,'H28生産緑地地区'!$C$21:$H$300,5,FALSE)-VLOOKUP('H27生産緑地地区'!$C64,'H27生産緑地地区'!$C$21:$H$301,5,FALSE)</f>
        <v>0</v>
      </c>
      <c r="M64">
        <f>VLOOKUP('H27生産緑地地区'!$C64,'H28生産緑地地区'!$C$21:$H$300,6,FALSE)-VLOOKUP('H27生産緑地地区'!$C64,'H27生産緑地地区'!$C$21:$H$301,6,FALSE)</f>
        <v>0</v>
      </c>
    </row>
    <row r="65" spans="1:13" ht="13.5">
      <c r="A65" s="52" t="str">
        <f t="shared" si="4"/>
        <v>埼玉県</v>
      </c>
      <c r="C65" t="s">
        <v>477</v>
      </c>
      <c r="D65" s="42" t="s">
        <v>99</v>
      </c>
      <c r="E65" s="21" t="s">
        <v>100</v>
      </c>
      <c r="F65" s="43">
        <v>1</v>
      </c>
      <c r="G65" s="44">
        <v>11.1</v>
      </c>
      <c r="H65" s="43">
        <v>52</v>
      </c>
      <c r="I65" s="29" t="s">
        <v>0</v>
      </c>
      <c r="J65" t="str">
        <f t="shared" si="3"/>
        <v>埼玉県蓮田市</v>
      </c>
      <c r="K65">
        <f>VLOOKUP($J65,'H28生産緑地地区'!$J$21:$K$300,2,FALSE)</f>
        <v>45</v>
      </c>
      <c r="L65">
        <f>VLOOKUP('H27生産緑地地区'!$C65,'H28生産緑地地区'!$C$21:$H$300,5,FALSE)-VLOOKUP('H27生産緑地地区'!$C65,'H27生産緑地地区'!$C$21:$H$301,5,FALSE)</f>
        <v>0</v>
      </c>
      <c r="M65">
        <f>VLOOKUP('H27生産緑地地区'!$C65,'H28生産緑地地区'!$C$21:$H$300,6,FALSE)-VLOOKUP('H27生産緑地地区'!$C65,'H27生産緑地地区'!$C$21:$H$301,6,FALSE)</f>
        <v>0</v>
      </c>
    </row>
    <row r="66" spans="1:13" ht="13.5">
      <c r="A66" s="52" t="str">
        <f t="shared" si="4"/>
        <v>埼玉県</v>
      </c>
      <c r="C66" t="s">
        <v>478</v>
      </c>
      <c r="D66" s="42"/>
      <c r="E66" s="21" t="s">
        <v>101</v>
      </c>
      <c r="F66" s="43">
        <v>1</v>
      </c>
      <c r="G66" s="44">
        <v>1.7</v>
      </c>
      <c r="H66" s="43">
        <v>14</v>
      </c>
      <c r="I66" s="29" t="s">
        <v>419</v>
      </c>
      <c r="J66" t="str">
        <f t="shared" si="3"/>
        <v>埼玉県白岡市</v>
      </c>
      <c r="K66">
        <f>VLOOKUP($J66,'H28生産緑地地区'!$J$21:$K$300,2,FALSE)</f>
        <v>46</v>
      </c>
      <c r="L66">
        <f>VLOOKUP('H27生産緑地地区'!$C66,'H28生産緑地地区'!$C$21:$H$300,5,FALSE)-VLOOKUP('H27生産緑地地区'!$C66,'H27生産緑地地区'!$C$21:$H$301,5,FALSE)</f>
        <v>2.5</v>
      </c>
      <c r="M66">
        <f>VLOOKUP('H27生産緑地地区'!$C66,'H28生産緑地地区'!$C$21:$H$300,6,FALSE)-VLOOKUP('H27生産緑地地区'!$C66,'H27生産緑地地区'!$C$21:$H$301,6,FALSE)</f>
        <v>14</v>
      </c>
    </row>
    <row r="67" spans="1:13" ht="13.5">
      <c r="A67" s="52" t="str">
        <f t="shared" si="4"/>
        <v>埼玉県</v>
      </c>
      <c r="C67" t="s">
        <v>479</v>
      </c>
      <c r="D67" s="42" t="s">
        <v>103</v>
      </c>
      <c r="E67" s="21" t="s">
        <v>104</v>
      </c>
      <c r="F67" s="43">
        <v>1</v>
      </c>
      <c r="G67" s="44">
        <v>19.3</v>
      </c>
      <c r="H67" s="43">
        <v>97</v>
      </c>
      <c r="I67" s="29" t="s">
        <v>0</v>
      </c>
      <c r="J67" t="str">
        <f t="shared" si="3"/>
        <v>埼玉県坂戸市</v>
      </c>
      <c r="K67">
        <f>VLOOKUP($J67,'H28生産緑地地区'!$J$21:$K$300,2,FALSE)</f>
        <v>47</v>
      </c>
      <c r="L67">
        <f>VLOOKUP('H27生産緑地地区'!$C67,'H28生産緑地地区'!$C$21:$H$300,5,FALSE)-VLOOKUP('H27生産緑地地区'!$C67,'H27生産緑地地区'!$C$21:$H$301,5,FALSE)</f>
        <v>-1.1999999999999993</v>
      </c>
      <c r="M67">
        <f>VLOOKUP('H27生産緑地地区'!$C67,'H28生産緑地地区'!$C$21:$H$300,6,FALSE)-VLOOKUP('H27生産緑地地区'!$C67,'H27生産緑地地区'!$C$21:$H$301,6,FALSE)</f>
        <v>-2</v>
      </c>
    </row>
    <row r="68" spans="1:13" ht="13.5">
      <c r="A68" s="52" t="str">
        <f t="shared" si="4"/>
        <v>埼玉県</v>
      </c>
      <c r="C68" t="s">
        <v>480</v>
      </c>
      <c r="D68" s="42"/>
      <c r="E68" s="21" t="s">
        <v>105</v>
      </c>
      <c r="F68" s="43">
        <v>1</v>
      </c>
      <c r="G68" s="44">
        <v>13.8</v>
      </c>
      <c r="H68" s="43">
        <v>63</v>
      </c>
      <c r="I68" s="29" t="s">
        <v>0</v>
      </c>
      <c r="J68" t="str">
        <f t="shared" si="3"/>
        <v>埼玉県鶴ヶ島市</v>
      </c>
      <c r="K68">
        <f>VLOOKUP($J68,'H28生産緑地地区'!$J$21:$K$300,2,FALSE)</f>
        <v>48</v>
      </c>
      <c r="L68">
        <f>VLOOKUP('H27生産緑地地区'!$C68,'H28生産緑地地区'!$C$21:$H$300,5,FALSE)-VLOOKUP('H27生産緑地地区'!$C68,'H27生産緑地地区'!$C$21:$H$301,5,FALSE)</f>
        <v>-1</v>
      </c>
      <c r="M68">
        <f>VLOOKUP('H27生産緑地地区'!$C68,'H28生産緑地地区'!$C$21:$H$300,6,FALSE)-VLOOKUP('H27生産緑地地区'!$C68,'H27生産緑地地区'!$C$21:$H$301,6,FALSE)</f>
        <v>-4</v>
      </c>
    </row>
    <row r="69" spans="1:13" ht="13.5">
      <c r="A69" s="52" t="str">
        <f t="shared" si="4"/>
        <v>埼玉県</v>
      </c>
      <c r="C69" t="s">
        <v>481</v>
      </c>
      <c r="D69" s="42" t="s">
        <v>106</v>
      </c>
      <c r="E69" s="21" t="s">
        <v>107</v>
      </c>
      <c r="F69" s="43">
        <v>1</v>
      </c>
      <c r="G69" s="44">
        <v>4.5</v>
      </c>
      <c r="H69" s="43">
        <v>22</v>
      </c>
      <c r="I69" s="29" t="s">
        <v>0</v>
      </c>
      <c r="J69" t="str">
        <f t="shared" si="3"/>
        <v>埼玉県幸手市</v>
      </c>
      <c r="K69">
        <f>VLOOKUP($J69,'H28生産緑地地区'!$J$21:$K$300,2,FALSE)</f>
        <v>49</v>
      </c>
      <c r="L69">
        <f>VLOOKUP('H27生産緑地地区'!$C69,'H28生産緑地地区'!$C$21:$H$300,5,FALSE)-VLOOKUP('H27生産緑地地区'!$C69,'H27生産緑地地区'!$C$21:$H$301,5,FALSE)</f>
        <v>0</v>
      </c>
      <c r="M69">
        <f>VLOOKUP('H27生産緑地地区'!$C69,'H28生産緑地地区'!$C$21:$H$300,6,FALSE)-VLOOKUP('H27生産緑地地区'!$C69,'H27生産緑地地区'!$C$21:$H$301,6,FALSE)</f>
        <v>-1</v>
      </c>
    </row>
    <row r="70" spans="1:9" ht="13.5">
      <c r="A70" s="52" t="str">
        <f t="shared" si="4"/>
        <v>埼玉県</v>
      </c>
      <c r="D70" s="38"/>
      <c r="E70" s="39"/>
      <c r="F70" s="40"/>
      <c r="G70" s="41"/>
      <c r="H70" s="40"/>
      <c r="I70" s="29"/>
    </row>
    <row r="71" spans="1:9" ht="13.5">
      <c r="A71" s="52" t="str">
        <f t="shared" si="4"/>
        <v>千葉県</v>
      </c>
      <c r="B71" s="38" t="s">
        <v>108</v>
      </c>
      <c r="C71" s="38"/>
      <c r="D71" s="38" t="s">
        <v>108</v>
      </c>
      <c r="E71" s="48" t="s">
        <v>22</v>
      </c>
      <c r="F71" s="40">
        <v>22</v>
      </c>
      <c r="G71" s="41">
        <v>1175.3</v>
      </c>
      <c r="H71" s="40">
        <v>4153</v>
      </c>
      <c r="I71" s="49"/>
    </row>
    <row r="72" spans="1:9" ht="13.5">
      <c r="A72" s="52" t="str">
        <f>IF(B72="",A71,B72)</f>
        <v>千葉県</v>
      </c>
      <c r="D72" s="38"/>
      <c r="E72" s="39"/>
      <c r="F72" s="40"/>
      <c r="G72" s="41"/>
      <c r="H72" s="40"/>
      <c r="I72" s="29"/>
    </row>
    <row r="73" spans="1:13" ht="13.5">
      <c r="A73" s="52" t="str">
        <f>IF(B73="",A72,B73)</f>
        <v>千葉県</v>
      </c>
      <c r="C73" t="s">
        <v>482</v>
      </c>
      <c r="D73" s="42" t="s">
        <v>109</v>
      </c>
      <c r="E73" s="21" t="s">
        <v>110</v>
      </c>
      <c r="F73" s="43">
        <v>1</v>
      </c>
      <c r="G73" s="44">
        <v>106.4</v>
      </c>
      <c r="H73" s="43">
        <v>467</v>
      </c>
      <c r="I73" s="29" t="s">
        <v>0</v>
      </c>
      <c r="J73" t="str">
        <f aca="true" t="shared" si="5" ref="J73:J94">A73&amp;E73</f>
        <v>千葉県千葉市</v>
      </c>
      <c r="K73">
        <f>VLOOKUP($J73,'H28生産緑地地区'!$J$21:$K$300,2,FALSE)</f>
        <v>53</v>
      </c>
      <c r="L73">
        <f>VLOOKUP('H27生産緑地地区'!$C73,'H28生産緑地地区'!$C$21:$H$300,5,FALSE)-VLOOKUP('H27生産緑地地区'!$C73,'H27生産緑地地区'!$C$21:$H$301,5,FALSE)</f>
        <v>-2.9000000000000057</v>
      </c>
      <c r="M73">
        <f>VLOOKUP('H27生産緑地地区'!$C73,'H28生産緑地地区'!$C$21:$H$300,6,FALSE)-VLOOKUP('H27生産緑地地区'!$C73,'H27生産緑地地区'!$C$21:$H$301,6,FALSE)</f>
        <v>-8</v>
      </c>
    </row>
    <row r="74" spans="1:13" ht="13.5">
      <c r="A74" s="52" t="str">
        <f aca="true" t="shared" si="6" ref="A74:A79">IF(B74="",A73,B74)</f>
        <v>千葉県</v>
      </c>
      <c r="C74" t="s">
        <v>483</v>
      </c>
      <c r="D74" s="42" t="s">
        <v>111</v>
      </c>
      <c r="E74" s="21" t="s">
        <v>112</v>
      </c>
      <c r="F74" s="43">
        <v>1</v>
      </c>
      <c r="G74" s="44">
        <v>98.2</v>
      </c>
      <c r="H74" s="43">
        <v>332</v>
      </c>
      <c r="I74" s="29" t="s">
        <v>0</v>
      </c>
      <c r="J74" t="str">
        <f t="shared" si="5"/>
        <v>千葉県市川市</v>
      </c>
      <c r="K74">
        <f>VLOOKUP($J74,'H28生産緑地地区'!$J$21:$K$300,2,FALSE)</f>
        <v>54</v>
      </c>
      <c r="L74">
        <f>VLOOKUP('H27生産緑地地区'!$C74,'H28生産緑地地区'!$C$21:$H$300,5,FALSE)-VLOOKUP('H27生産緑地地区'!$C74,'H27生産緑地地区'!$C$21:$H$301,5,FALSE)</f>
        <v>-2.5</v>
      </c>
      <c r="M74">
        <f>VLOOKUP('H27生産緑地地区'!$C74,'H28生産緑地地区'!$C$21:$H$300,6,FALSE)-VLOOKUP('H27生産緑地地区'!$C74,'H27生産緑地地区'!$C$21:$H$301,6,FALSE)</f>
        <v>-8</v>
      </c>
    </row>
    <row r="75" spans="1:13" ht="27">
      <c r="A75" s="52" t="str">
        <f t="shared" si="6"/>
        <v>千葉県</v>
      </c>
      <c r="C75" t="s">
        <v>484</v>
      </c>
      <c r="D75" s="42" t="s">
        <v>113</v>
      </c>
      <c r="E75" s="21" t="s">
        <v>114</v>
      </c>
      <c r="F75" s="43">
        <v>1</v>
      </c>
      <c r="G75" s="44">
        <v>192.6</v>
      </c>
      <c r="H75" s="43">
        <v>521</v>
      </c>
      <c r="I75" s="29" t="s">
        <v>420</v>
      </c>
      <c r="J75" t="str">
        <f t="shared" si="5"/>
        <v>千葉県船橋市</v>
      </c>
      <c r="K75">
        <f>VLOOKUP($J75,'H28生産緑地地区'!$J$21:$K$300,2,FALSE)</f>
        <v>55</v>
      </c>
      <c r="L75">
        <f>VLOOKUP('H27生産緑地地区'!$C75,'H28生産緑地地区'!$C$21:$H$300,5,FALSE)-VLOOKUP('H27生産緑地地区'!$C75,'H27生産緑地地区'!$C$21:$H$301,5,FALSE)</f>
        <v>-3.4000000000000057</v>
      </c>
      <c r="M75">
        <f>VLOOKUP('H27生産緑地地区'!$C75,'H28生産緑地地区'!$C$21:$H$300,6,FALSE)-VLOOKUP('H27生産緑地地区'!$C75,'H27生産緑地地区'!$C$21:$H$301,6,FALSE)</f>
        <v>-7</v>
      </c>
    </row>
    <row r="76" spans="1:13" ht="13.5">
      <c r="A76" s="52" t="str">
        <f t="shared" si="6"/>
        <v>千葉県</v>
      </c>
      <c r="C76" t="s">
        <v>486</v>
      </c>
      <c r="D76" s="42" t="s">
        <v>118</v>
      </c>
      <c r="E76" s="21" t="s">
        <v>119</v>
      </c>
      <c r="F76" s="43">
        <v>1</v>
      </c>
      <c r="G76" s="44">
        <v>147.2</v>
      </c>
      <c r="H76" s="43">
        <v>547</v>
      </c>
      <c r="I76" s="29" t="s">
        <v>0</v>
      </c>
      <c r="J76" t="str">
        <f t="shared" si="5"/>
        <v>千葉県松戸市</v>
      </c>
      <c r="K76">
        <f>VLOOKUP($J76,'H28生産緑地地区'!$J$21:$K$300,2,FALSE)</f>
        <v>57</v>
      </c>
      <c r="L76">
        <f>VLOOKUP('H27生産緑地地区'!$C76,'H28生産緑地地区'!$C$21:$H$300,5,FALSE)-VLOOKUP('H27生産緑地地区'!$C76,'H27生産緑地地区'!$C$21:$H$301,5,FALSE)</f>
        <v>-11.299999999999983</v>
      </c>
      <c r="M76">
        <f>VLOOKUP('H27生産緑地地区'!$C76,'H28生産緑地地区'!$C$21:$H$300,6,FALSE)-VLOOKUP('H27生産緑地地区'!$C76,'H27生産緑地地区'!$C$21:$H$301,6,FALSE)</f>
        <v>-12</v>
      </c>
    </row>
    <row r="77" spans="1:13" ht="13.5">
      <c r="A77" s="52" t="str">
        <f t="shared" si="6"/>
        <v>千葉県</v>
      </c>
      <c r="C77" t="s">
        <v>487</v>
      </c>
      <c r="D77" s="42" t="s">
        <v>120</v>
      </c>
      <c r="E77" s="21" t="s">
        <v>121</v>
      </c>
      <c r="F77" s="43">
        <v>1</v>
      </c>
      <c r="G77" s="44">
        <v>35.2</v>
      </c>
      <c r="H77" s="43">
        <v>196</v>
      </c>
      <c r="I77" s="29" t="s">
        <v>0</v>
      </c>
      <c r="J77" t="str">
        <f t="shared" si="5"/>
        <v>千葉県野田市</v>
      </c>
      <c r="K77">
        <f>VLOOKUP($J77,'H28生産緑地地区'!$J$21:$K$300,2,FALSE)</f>
        <v>58</v>
      </c>
      <c r="L77">
        <f>VLOOKUP('H27生産緑地地区'!$C77,'H28生産緑地地区'!$C$21:$H$300,5,FALSE)-VLOOKUP('H27生産緑地地区'!$C77,'H27生産緑地地区'!$C$21:$H$301,5,FALSE)</f>
        <v>-0.7000000000000028</v>
      </c>
      <c r="M77">
        <f>VLOOKUP('H27生産緑地地区'!$C77,'H28生産緑地地区'!$C$21:$H$300,6,FALSE)-VLOOKUP('H27生産緑地地区'!$C77,'H27生産緑地地区'!$C$21:$H$301,6,FALSE)</f>
        <v>-4</v>
      </c>
    </row>
    <row r="78" spans="1:13" ht="13.5">
      <c r="A78" s="52" t="str">
        <f t="shared" si="6"/>
        <v>千葉県</v>
      </c>
      <c r="C78" t="s">
        <v>488</v>
      </c>
      <c r="D78" s="42" t="s">
        <v>122</v>
      </c>
      <c r="E78" s="21" t="s">
        <v>123</v>
      </c>
      <c r="F78" s="43">
        <v>1</v>
      </c>
      <c r="G78" s="44">
        <v>27.6</v>
      </c>
      <c r="H78" s="43">
        <v>82</v>
      </c>
      <c r="I78" s="29" t="s">
        <v>0</v>
      </c>
      <c r="J78" t="str">
        <f t="shared" si="5"/>
        <v>千葉県成田市</v>
      </c>
      <c r="K78">
        <f>VLOOKUP($J78,'H28生産緑地地区'!$J$21:$K$300,2,FALSE)</f>
        <v>59</v>
      </c>
      <c r="L78">
        <f>VLOOKUP('H27生産緑地地区'!$C78,'H28生産緑地地区'!$C$21:$H$300,5,FALSE)-VLOOKUP('H27生産緑地地区'!$C78,'H27生産緑地地区'!$C$21:$H$301,5,FALSE)</f>
        <v>-0.10000000000000142</v>
      </c>
      <c r="M78">
        <f>VLOOKUP('H27生産緑地地区'!$C78,'H28生産緑地地区'!$C$21:$H$300,6,FALSE)-VLOOKUP('H27生産緑地地区'!$C78,'H27生産緑地地区'!$C$21:$H$301,6,FALSE)</f>
        <v>-1</v>
      </c>
    </row>
    <row r="79" spans="1:13" ht="13.5">
      <c r="A79" s="52" t="str">
        <f t="shared" si="6"/>
        <v>千葉県</v>
      </c>
      <c r="C79" t="s">
        <v>489</v>
      </c>
      <c r="D79" s="42"/>
      <c r="E79" s="21" t="s">
        <v>124</v>
      </c>
      <c r="F79" s="43">
        <v>1</v>
      </c>
      <c r="G79" s="44">
        <v>11.5</v>
      </c>
      <c r="H79" s="43">
        <v>41</v>
      </c>
      <c r="I79" s="29" t="s">
        <v>0</v>
      </c>
      <c r="J79" t="str">
        <f t="shared" si="5"/>
        <v>千葉県富里市</v>
      </c>
      <c r="K79">
        <f>VLOOKUP($J79,'H28生産緑地地区'!$J$21:$K$300,2,FALSE)</f>
        <v>60</v>
      </c>
      <c r="L79">
        <f>VLOOKUP('H27生産緑地地区'!$C79,'H28生産緑地地区'!$C$21:$H$300,5,FALSE)-VLOOKUP('H27生産緑地地区'!$C79,'H27生産緑地地区'!$C$21:$H$301,5,FALSE)</f>
        <v>-0.09999999999999964</v>
      </c>
      <c r="M79">
        <f>VLOOKUP('H27生産緑地地区'!$C79,'H28生産緑地地区'!$C$21:$H$300,6,FALSE)-VLOOKUP('H27生産緑地地区'!$C79,'H27生産緑地地区'!$C$21:$H$301,6,FALSE)</f>
        <v>-1</v>
      </c>
    </row>
    <row r="80" spans="1:13" ht="13.5">
      <c r="A80" s="52" t="str">
        <f aca="true" t="shared" si="7" ref="A80:A86">IF(B80="",A79,B80)</f>
        <v>千葉県</v>
      </c>
      <c r="C80" t="s">
        <v>490</v>
      </c>
      <c r="D80" s="42" t="s">
        <v>125</v>
      </c>
      <c r="E80" s="21" t="s">
        <v>126</v>
      </c>
      <c r="F80" s="43">
        <v>1</v>
      </c>
      <c r="G80" s="44">
        <v>3.8</v>
      </c>
      <c r="H80" s="43">
        <v>15</v>
      </c>
      <c r="I80" s="29" t="s">
        <v>0</v>
      </c>
      <c r="J80" t="str">
        <f t="shared" si="5"/>
        <v>千葉県佐倉市</v>
      </c>
      <c r="K80">
        <f>VLOOKUP($J80,'H28生産緑地地区'!$J$21:$K$300,2,FALSE)</f>
        <v>61</v>
      </c>
      <c r="L80">
        <f>VLOOKUP('H27生産緑地地区'!$C80,'H28生産緑地地区'!$C$21:$H$300,5,FALSE)-VLOOKUP('H27生産緑地地区'!$C80,'H27生産緑地地区'!$C$21:$H$301,5,FALSE)</f>
        <v>0</v>
      </c>
      <c r="M80">
        <f>VLOOKUP('H27生産緑地地区'!$C80,'H28生産緑地地区'!$C$21:$H$300,6,FALSE)-VLOOKUP('H27生産緑地地区'!$C80,'H27生産緑地地区'!$C$21:$H$301,6,FALSE)</f>
        <v>0</v>
      </c>
    </row>
    <row r="81" spans="1:13" ht="13.5">
      <c r="A81" s="52" t="str">
        <f t="shared" si="7"/>
        <v>千葉県</v>
      </c>
      <c r="C81" t="s">
        <v>491</v>
      </c>
      <c r="D81" s="42" t="s">
        <v>127</v>
      </c>
      <c r="E81" s="21" t="s">
        <v>128</v>
      </c>
      <c r="F81" s="43">
        <v>1</v>
      </c>
      <c r="G81" s="44">
        <v>16.4</v>
      </c>
      <c r="H81" s="43">
        <v>98</v>
      </c>
      <c r="I81" s="29" t="s">
        <v>0</v>
      </c>
      <c r="J81" t="str">
        <f t="shared" si="5"/>
        <v>千葉県習志野市</v>
      </c>
      <c r="K81">
        <f>VLOOKUP($J81,'H28生産緑地地区'!$J$21:$K$300,2,FALSE)</f>
        <v>62</v>
      </c>
      <c r="L81">
        <f>VLOOKUP('H27生産緑地地区'!$C81,'H28生産緑地地区'!$C$21:$H$300,5,FALSE)-VLOOKUP('H27生産緑地地区'!$C81,'H27生産緑地地区'!$C$21:$H$301,5,FALSE)</f>
        <v>0</v>
      </c>
      <c r="M81">
        <f>VLOOKUP('H27生産緑地地区'!$C81,'H28生産緑地地区'!$C$21:$H$300,6,FALSE)-VLOOKUP('H27生産緑地地区'!$C81,'H27生産緑地地区'!$C$21:$H$301,6,FALSE)</f>
        <v>0</v>
      </c>
    </row>
    <row r="82" spans="1:13" ht="13.5">
      <c r="A82" s="52" t="str">
        <f t="shared" si="7"/>
        <v>千葉県</v>
      </c>
      <c r="C82" t="s">
        <v>492</v>
      </c>
      <c r="D82" s="42" t="s">
        <v>129</v>
      </c>
      <c r="E82" s="21" t="s">
        <v>130</v>
      </c>
      <c r="F82" s="43">
        <v>1</v>
      </c>
      <c r="G82" s="44">
        <v>176.2</v>
      </c>
      <c r="H82" s="43">
        <v>580</v>
      </c>
      <c r="I82" s="29" t="s">
        <v>0</v>
      </c>
      <c r="J82" t="str">
        <f t="shared" si="5"/>
        <v>千葉県柏市</v>
      </c>
      <c r="K82">
        <f>VLOOKUP($J82,'H28生産緑地地区'!$J$21:$K$300,2,FALSE)</f>
        <v>63</v>
      </c>
      <c r="L82">
        <f>VLOOKUP('H27生産緑地地区'!$C82,'H28生産緑地地区'!$C$21:$H$300,5,FALSE)-VLOOKUP('H27生産緑地地区'!$C82,'H27生産緑地地区'!$C$21:$H$301,5,FALSE)</f>
        <v>-3.6999999999999886</v>
      </c>
      <c r="M82">
        <f>VLOOKUP('H27生産緑地地区'!$C82,'H28生産緑地地区'!$C$21:$H$300,6,FALSE)-VLOOKUP('H27生産緑地地区'!$C82,'H27生産緑地地区'!$C$21:$H$301,6,FALSE)</f>
        <v>-6</v>
      </c>
    </row>
    <row r="83" spans="1:13" ht="13.5">
      <c r="A83" s="52" t="str">
        <f t="shared" si="7"/>
        <v>千葉県</v>
      </c>
      <c r="C83" t="s">
        <v>493</v>
      </c>
      <c r="D83" s="42" t="s">
        <v>131</v>
      </c>
      <c r="E83" s="21" t="s">
        <v>132</v>
      </c>
      <c r="F83" s="43">
        <v>1</v>
      </c>
      <c r="G83" s="44">
        <v>22.2</v>
      </c>
      <c r="H83" s="43">
        <v>142</v>
      </c>
      <c r="I83" s="29" t="s">
        <v>0</v>
      </c>
      <c r="J83" t="str">
        <f t="shared" si="5"/>
        <v>千葉県市原市</v>
      </c>
      <c r="K83">
        <f>VLOOKUP($J83,'H28生産緑地地区'!$J$21:$K$300,2,FALSE)</f>
        <v>64</v>
      </c>
      <c r="L83">
        <f>VLOOKUP('H27生産緑地地区'!$C83,'H28生産緑地地区'!$C$21:$H$300,5,FALSE)-VLOOKUP('H27生産緑地地区'!$C83,'H27生産緑地地区'!$C$21:$H$301,5,FALSE)</f>
        <v>0</v>
      </c>
      <c r="M83">
        <f>VLOOKUP('H27生産緑地地区'!$C83,'H28生産緑地地区'!$C$21:$H$300,6,FALSE)-VLOOKUP('H27生産緑地地区'!$C83,'H27生産緑地地区'!$C$21:$H$301,6,FALSE)</f>
        <v>-1</v>
      </c>
    </row>
    <row r="84" spans="1:13" ht="13.5">
      <c r="A84" s="52" t="str">
        <f t="shared" si="7"/>
        <v>千葉県</v>
      </c>
      <c r="C84" t="s">
        <v>494</v>
      </c>
      <c r="D84" s="42" t="s">
        <v>133</v>
      </c>
      <c r="E84" s="21" t="s">
        <v>134</v>
      </c>
      <c r="F84" s="43">
        <v>1</v>
      </c>
      <c r="G84" s="44">
        <v>83.1</v>
      </c>
      <c r="H84" s="43">
        <v>282</v>
      </c>
      <c r="I84" s="29" t="s">
        <v>0</v>
      </c>
      <c r="J84" t="str">
        <f t="shared" si="5"/>
        <v>千葉県流山市</v>
      </c>
      <c r="K84">
        <f>VLOOKUP($J84,'H28生産緑地地区'!$J$21:$K$300,2,FALSE)</f>
        <v>65</v>
      </c>
      <c r="L84">
        <f>VLOOKUP('H27生産緑地地区'!$C84,'H28生産緑地地区'!$C$21:$H$300,5,FALSE)-VLOOKUP('H27生産緑地地区'!$C84,'H27生産緑地地区'!$C$21:$H$301,5,FALSE)</f>
        <v>-0.7999999999999972</v>
      </c>
      <c r="M84">
        <f>VLOOKUP('H27生産緑地地区'!$C84,'H28生産緑地地区'!$C$21:$H$300,6,FALSE)-VLOOKUP('H27生産緑地地区'!$C84,'H27生産緑地地区'!$C$21:$H$301,6,FALSE)</f>
        <v>-7</v>
      </c>
    </row>
    <row r="85" spans="1:13" ht="13.5">
      <c r="A85" s="52" t="str">
        <f t="shared" si="7"/>
        <v>千葉県</v>
      </c>
      <c r="C85" t="s">
        <v>495</v>
      </c>
      <c r="D85" s="42" t="s">
        <v>135</v>
      </c>
      <c r="E85" s="21" t="s">
        <v>136</v>
      </c>
      <c r="F85" s="43">
        <v>1</v>
      </c>
      <c r="G85" s="44">
        <v>52.7</v>
      </c>
      <c r="H85" s="43">
        <v>192</v>
      </c>
      <c r="I85" s="29" t="s">
        <v>0</v>
      </c>
      <c r="J85" t="str">
        <f t="shared" si="5"/>
        <v>千葉県八千代市</v>
      </c>
      <c r="K85">
        <f>VLOOKUP($J85,'H28生産緑地地区'!$J$21:$K$300,2,FALSE)</f>
        <v>66</v>
      </c>
      <c r="L85">
        <f>VLOOKUP('H27生産緑地地区'!$C85,'H28生産緑地地区'!$C$21:$H$300,5,FALSE)-VLOOKUP('H27生産緑地地区'!$C85,'H27生産緑地地区'!$C$21:$H$301,5,FALSE)</f>
        <v>-0.5</v>
      </c>
      <c r="M85">
        <f>VLOOKUP('H27生産緑地地区'!$C85,'H28生産緑地地区'!$C$21:$H$300,6,FALSE)-VLOOKUP('H27生産緑地地区'!$C85,'H27生産緑地地区'!$C$21:$H$301,6,FALSE)</f>
        <v>-3</v>
      </c>
    </row>
    <row r="86" spans="1:13" ht="13.5">
      <c r="A86" s="52" t="str">
        <f t="shared" si="7"/>
        <v>千葉県</v>
      </c>
      <c r="C86" t="s">
        <v>496</v>
      </c>
      <c r="D86" s="42" t="s">
        <v>137</v>
      </c>
      <c r="E86" s="21" t="s">
        <v>138</v>
      </c>
      <c r="F86" s="43">
        <v>1</v>
      </c>
      <c r="G86" s="44">
        <v>29.9</v>
      </c>
      <c r="H86" s="43">
        <v>129</v>
      </c>
      <c r="I86" s="29" t="s">
        <v>0</v>
      </c>
      <c r="J86" t="str">
        <f t="shared" si="5"/>
        <v>千葉県我孫子市</v>
      </c>
      <c r="K86">
        <f>VLOOKUP($J86,'H28生産緑地地区'!$J$21:$K$300,2,FALSE)</f>
        <v>67</v>
      </c>
      <c r="L86">
        <f>VLOOKUP('H27生産緑地地区'!$C86,'H28生産緑地地区'!$C$21:$H$300,5,FALSE)-VLOOKUP('H27生産緑地地区'!$C86,'H27生産緑地地区'!$C$21:$H$301,5,FALSE)</f>
        <v>-0.1999999999999993</v>
      </c>
      <c r="M86">
        <f>VLOOKUP('H27生産緑地地区'!$C86,'H28生産緑地地区'!$C$21:$H$300,6,FALSE)-VLOOKUP('H27生産緑地地区'!$C86,'H27生産緑地地区'!$C$21:$H$301,6,FALSE)</f>
        <v>-1</v>
      </c>
    </row>
    <row r="87" spans="1:13" ht="13.5">
      <c r="A87" s="52" t="str">
        <f aca="true" t="shared" si="8" ref="A87:A150">IF(B87="",A86,B87)</f>
        <v>千葉県</v>
      </c>
      <c r="C87" t="s">
        <v>497</v>
      </c>
      <c r="D87" s="42" t="s">
        <v>139</v>
      </c>
      <c r="E87" s="21" t="s">
        <v>140</v>
      </c>
      <c r="F87" s="43">
        <v>1</v>
      </c>
      <c r="G87" s="44">
        <v>69.5</v>
      </c>
      <c r="H87" s="43">
        <v>158</v>
      </c>
      <c r="I87" s="29" t="s">
        <v>0</v>
      </c>
      <c r="J87" t="str">
        <f t="shared" si="5"/>
        <v>千葉県鎌ケ谷市</v>
      </c>
      <c r="K87">
        <f>VLOOKUP($J87,'H28生産緑地地区'!$J$21:$K$300,2,FALSE)</f>
        <v>68</v>
      </c>
      <c r="L87">
        <f>VLOOKUP('H27生産緑地地区'!$C87,'H28生産緑地地区'!$C$21:$H$300,5,FALSE)-VLOOKUP('H27生産緑地地区'!$C87,'H27生産緑地地区'!$C$21:$H$301,5,FALSE)</f>
        <v>-0.9000000000000057</v>
      </c>
      <c r="M87">
        <f>VLOOKUP('H27生産緑地地区'!$C87,'H28生産緑地地区'!$C$21:$H$300,6,FALSE)-VLOOKUP('H27生産緑地地区'!$C87,'H27生産緑地地区'!$C$21:$H$301,6,FALSE)</f>
        <v>-2</v>
      </c>
    </row>
    <row r="88" spans="1:13" ht="13.5">
      <c r="A88" s="52" t="str">
        <f t="shared" si="8"/>
        <v>千葉県</v>
      </c>
      <c r="C88" t="s">
        <v>498</v>
      </c>
      <c r="D88" s="42" t="s">
        <v>141</v>
      </c>
      <c r="E88" s="21" t="s">
        <v>142</v>
      </c>
      <c r="F88" s="43">
        <v>1</v>
      </c>
      <c r="G88" s="44">
        <v>3.7</v>
      </c>
      <c r="H88" s="43">
        <v>25</v>
      </c>
      <c r="I88" s="29" t="s">
        <v>0</v>
      </c>
      <c r="J88" t="str">
        <f t="shared" si="5"/>
        <v>千葉県君津市</v>
      </c>
      <c r="K88">
        <f>VLOOKUP($J88,'H28生産緑地地区'!$J$21:$K$300,2,FALSE)</f>
        <v>69</v>
      </c>
      <c r="L88">
        <f>VLOOKUP('H27生産緑地地区'!$C88,'H28生産緑地地区'!$C$21:$H$300,5,FALSE)-VLOOKUP('H27生産緑地地区'!$C88,'H27生産緑地地区'!$C$21:$H$301,5,FALSE)</f>
        <v>0</v>
      </c>
      <c r="M88">
        <f>VLOOKUP('H27生産緑地地区'!$C88,'H28生産緑地地区'!$C$21:$H$300,6,FALSE)-VLOOKUP('H27生産緑地地区'!$C88,'H27生産緑地地区'!$C$21:$H$301,6,FALSE)</f>
        <v>0</v>
      </c>
    </row>
    <row r="89" spans="1:13" ht="13.5">
      <c r="A89" s="52" t="str">
        <f t="shared" si="8"/>
        <v>千葉県</v>
      </c>
      <c r="C89" t="s">
        <v>499</v>
      </c>
      <c r="D89" s="42" t="s">
        <v>143</v>
      </c>
      <c r="E89" s="21" t="s">
        <v>144</v>
      </c>
      <c r="F89" s="43">
        <v>1</v>
      </c>
      <c r="G89" s="44">
        <v>12.9</v>
      </c>
      <c r="H89" s="43">
        <v>58</v>
      </c>
      <c r="I89" s="29" t="s">
        <v>0</v>
      </c>
      <c r="J89" t="str">
        <f t="shared" si="5"/>
        <v>千葉県富津市</v>
      </c>
      <c r="K89">
        <f>VLOOKUP($J89,'H28生産緑地地区'!$J$21:$K$300,2,FALSE)</f>
        <v>70</v>
      </c>
      <c r="L89">
        <f>VLOOKUP('H27生産緑地地区'!$C89,'H28生産緑地地区'!$C$21:$H$300,5,FALSE)-VLOOKUP('H27生産緑地地区'!$C89,'H27生産緑地地区'!$C$21:$H$301,5,FALSE)</f>
        <v>0</v>
      </c>
      <c r="M89">
        <f>VLOOKUP('H27生産緑地地区'!$C89,'H28生産緑地地区'!$C$21:$H$300,6,FALSE)-VLOOKUP('H27生産緑地地区'!$C89,'H27生産緑地地区'!$C$21:$H$301,6,FALSE)</f>
        <v>0</v>
      </c>
    </row>
    <row r="90" spans="1:13" ht="13.5">
      <c r="A90" s="52" t="str">
        <f t="shared" si="8"/>
        <v>千葉県</v>
      </c>
      <c r="C90" t="s">
        <v>500</v>
      </c>
      <c r="D90" s="42" t="s">
        <v>145</v>
      </c>
      <c r="E90" s="21" t="s">
        <v>146</v>
      </c>
      <c r="F90" s="43">
        <v>1</v>
      </c>
      <c r="G90" s="44">
        <v>21.3</v>
      </c>
      <c r="H90" s="43">
        <v>73</v>
      </c>
      <c r="I90" s="29" t="s">
        <v>0</v>
      </c>
      <c r="J90" t="str">
        <f t="shared" si="5"/>
        <v>千葉県四街道市</v>
      </c>
      <c r="K90">
        <f>VLOOKUP($J90,'H28生産緑地地区'!$J$21:$K$300,2,FALSE)</f>
        <v>71</v>
      </c>
      <c r="L90">
        <f>VLOOKUP('H27生産緑地地区'!$C90,'H28生産緑地地区'!$C$21:$H$300,5,FALSE)-VLOOKUP('H27生産緑地地区'!$C90,'H27生産緑地地区'!$C$21:$H$301,5,FALSE)</f>
        <v>-0.40000000000000213</v>
      </c>
      <c r="M90">
        <f>VLOOKUP('H27生産緑地地区'!$C90,'H28生産緑地地区'!$C$21:$H$300,6,FALSE)-VLOOKUP('H27生産緑地地区'!$C90,'H27生産緑地地区'!$C$21:$H$301,6,FALSE)</f>
        <v>-1</v>
      </c>
    </row>
    <row r="91" spans="1:13" ht="13.5">
      <c r="A91" s="52" t="str">
        <f t="shared" si="8"/>
        <v>千葉県</v>
      </c>
      <c r="C91" t="s">
        <v>666</v>
      </c>
      <c r="D91" s="55" t="s">
        <v>421</v>
      </c>
      <c r="E91" s="56" t="s">
        <v>422</v>
      </c>
      <c r="F91" s="57">
        <v>1</v>
      </c>
      <c r="G91" s="58">
        <v>8.8</v>
      </c>
      <c r="H91" s="57">
        <v>63</v>
      </c>
      <c r="I91" s="59" t="s">
        <v>0</v>
      </c>
      <c r="J91" s="60" t="str">
        <f t="shared" si="5"/>
        <v>千葉県袖ケ浦市</v>
      </c>
      <c r="K91" s="60" t="e">
        <f>VLOOKUP($J91,'H28生産緑地地区'!$J$21:$K$300,2,FALSE)</f>
        <v>#N/A</v>
      </c>
      <c r="L91" t="e">
        <f>VLOOKUP('H27生産緑地地区'!$C91,'H28生産緑地地区'!$C$21:$H$300,5,FALSE)-VLOOKUP('H27生産緑地地区'!$C91,'H27生産緑地地区'!$C$21:$H$301,5,FALSE)</f>
        <v>#N/A</v>
      </c>
      <c r="M91" t="e">
        <f>VLOOKUP('H27生産緑地地区'!$C91,'H28生産緑地地区'!$C$21:$H$300,6,FALSE)-VLOOKUP('H27生産緑地地区'!$C91,'H27生産緑地地区'!$C$21:$H$301,6,FALSE)</f>
        <v>#N/A</v>
      </c>
    </row>
    <row r="92" spans="1:13" ht="27">
      <c r="A92" s="52" t="str">
        <f t="shared" si="8"/>
        <v>千葉県</v>
      </c>
      <c r="C92" t="s">
        <v>501</v>
      </c>
      <c r="D92" s="42" t="s">
        <v>147</v>
      </c>
      <c r="E92" s="21" t="s">
        <v>148</v>
      </c>
      <c r="F92" s="43">
        <v>1</v>
      </c>
      <c r="G92" s="44">
        <v>42.5</v>
      </c>
      <c r="H92" s="43">
        <v>49</v>
      </c>
      <c r="I92" s="29" t="s">
        <v>149</v>
      </c>
      <c r="J92" t="str">
        <f t="shared" si="5"/>
        <v>千葉県白井市</v>
      </c>
      <c r="K92">
        <f>VLOOKUP($J92,'H28生産緑地地区'!$J$21:$K$300,2,FALSE)</f>
        <v>72</v>
      </c>
      <c r="L92">
        <f>VLOOKUP('H27生産緑地地区'!$C92,'H28生産緑地地区'!$C$21:$H$300,5,FALSE)-VLOOKUP('H27生産緑地地区'!$C92,'H27生産緑地地区'!$C$21:$H$301,5,FALSE)</f>
        <v>-0.3999999999999986</v>
      </c>
      <c r="M92">
        <f>VLOOKUP('H27生産緑地地区'!$C92,'H28生産緑地地区'!$C$21:$H$300,6,FALSE)-VLOOKUP('H27生産緑地地区'!$C92,'H27生産緑地地区'!$C$21:$H$301,6,FALSE)</f>
        <v>-1</v>
      </c>
    </row>
    <row r="93" spans="1:13" ht="13.5">
      <c r="A93" s="52" t="str">
        <f t="shared" si="8"/>
        <v>千葉県</v>
      </c>
      <c r="C93" t="s">
        <v>667</v>
      </c>
      <c r="D93" s="55"/>
      <c r="E93" s="56" t="s">
        <v>423</v>
      </c>
      <c r="F93" s="57">
        <v>1</v>
      </c>
      <c r="G93" s="58">
        <v>2.6</v>
      </c>
      <c r="H93" s="57">
        <v>18</v>
      </c>
      <c r="I93" s="59"/>
      <c r="J93" s="60" t="str">
        <f t="shared" si="5"/>
        <v>千葉県印西市</v>
      </c>
      <c r="K93" s="60" t="e">
        <f>VLOOKUP($J93,'H28生産緑地地区'!$J$21:$K$300,2,FALSE)</f>
        <v>#N/A</v>
      </c>
      <c r="L93" t="e">
        <f>VLOOKUP('H27生産緑地地区'!$C93,'H28生産緑地地区'!$C$21:$H$300,5,FALSE)-VLOOKUP('H27生産緑地地区'!$C93,'H27生産緑地地区'!$C$21:$H$301,5,FALSE)</f>
        <v>#N/A</v>
      </c>
      <c r="M93" t="e">
        <f>VLOOKUP('H27生産緑地地区'!$C93,'H28生産緑地地区'!$C$21:$H$300,6,FALSE)-VLOOKUP('H27生産緑地地区'!$C93,'H27生産緑地地区'!$C$21:$H$301,6,FALSE)</f>
        <v>#N/A</v>
      </c>
    </row>
    <row r="94" spans="1:13" ht="13.5">
      <c r="A94" s="52" t="str">
        <f t="shared" si="8"/>
        <v>千葉県</v>
      </c>
      <c r="C94" t="s">
        <v>485</v>
      </c>
      <c r="D94" s="42" t="s">
        <v>116</v>
      </c>
      <c r="E94" s="21" t="s">
        <v>117</v>
      </c>
      <c r="F94" s="43">
        <v>1</v>
      </c>
      <c r="G94" s="44">
        <v>11</v>
      </c>
      <c r="H94" s="43">
        <v>85</v>
      </c>
      <c r="I94" s="29"/>
      <c r="J94" t="str">
        <f t="shared" si="5"/>
        <v>千葉県木更津市</v>
      </c>
      <c r="K94">
        <f>VLOOKUP($J94,'H28生産緑地地区'!$J$21:$K$300,2,FALSE)</f>
        <v>56</v>
      </c>
      <c r="L94">
        <f>VLOOKUP('H27生産緑地地区'!$C94,'H28生産緑地地区'!$C$21:$H$300,5,FALSE)-VLOOKUP('H27生産緑地地区'!$C94,'H27生産緑地地区'!$C$21:$H$301,5,FALSE)</f>
        <v>-0.09999999999999964</v>
      </c>
      <c r="M94">
        <f>VLOOKUP('H27生産緑地地区'!$C94,'H28生産緑地地区'!$C$21:$H$300,6,FALSE)-VLOOKUP('H27生産緑地地区'!$C94,'H27生産緑地地区'!$C$21:$H$301,6,FALSE)</f>
        <v>0</v>
      </c>
    </row>
    <row r="95" spans="1:9" ht="13.5">
      <c r="A95" s="52" t="str">
        <f t="shared" si="8"/>
        <v>千葉県</v>
      </c>
      <c r="D95" s="38"/>
      <c r="E95" s="39"/>
      <c r="F95" s="40"/>
      <c r="G95" s="41"/>
      <c r="H95" s="40"/>
      <c r="I95" s="29"/>
    </row>
    <row r="96" spans="1:9" ht="13.5">
      <c r="A96" s="52" t="str">
        <f t="shared" si="8"/>
        <v>千葉県</v>
      </c>
      <c r="D96" s="38"/>
      <c r="E96" s="39"/>
      <c r="F96" s="40"/>
      <c r="G96" s="41"/>
      <c r="H96" s="40"/>
      <c r="I96" s="29"/>
    </row>
    <row r="97" spans="1:9" ht="13.5">
      <c r="A97" s="52" t="str">
        <f t="shared" si="8"/>
        <v>東京都</v>
      </c>
      <c r="B97" s="38" t="s">
        <v>150</v>
      </c>
      <c r="C97" s="38"/>
      <c r="D97" s="38" t="s">
        <v>150</v>
      </c>
      <c r="E97" s="48" t="s">
        <v>22</v>
      </c>
      <c r="F97" s="40">
        <v>27</v>
      </c>
      <c r="G97" s="41">
        <v>3296.38</v>
      </c>
      <c r="H97" s="40">
        <v>11556</v>
      </c>
      <c r="I97" s="49"/>
    </row>
    <row r="98" spans="1:9" ht="13.5">
      <c r="A98" s="52" t="str">
        <f t="shared" si="8"/>
        <v>東京都</v>
      </c>
      <c r="D98" s="38"/>
      <c r="E98" s="39"/>
      <c r="F98" s="40"/>
      <c r="G98" s="41"/>
      <c r="H98" s="40"/>
      <c r="I98" s="29"/>
    </row>
    <row r="99" spans="1:13" ht="13.5">
      <c r="A99" s="52" t="str">
        <f t="shared" si="8"/>
        <v>東京都</v>
      </c>
      <c r="C99" t="s">
        <v>502</v>
      </c>
      <c r="D99" s="42" t="s">
        <v>151</v>
      </c>
      <c r="E99" s="21" t="s">
        <v>152</v>
      </c>
      <c r="F99" s="43">
        <v>1</v>
      </c>
      <c r="G99" s="44">
        <v>2.6</v>
      </c>
      <c r="H99" s="43">
        <v>17</v>
      </c>
      <c r="I99" s="29" t="s">
        <v>0</v>
      </c>
      <c r="J99" t="str">
        <f aca="true" t="shared" si="9" ref="J99:J135">A99&amp;E99</f>
        <v>東京都目黒区</v>
      </c>
      <c r="K99">
        <f>VLOOKUP($J99,'H28生産緑地地区'!$J$21:$K$300,2,FALSE)</f>
        <v>76</v>
      </c>
      <c r="L99">
        <f>VLOOKUP('H27生産緑地地区'!$C99,'H28生産緑地地区'!$C$21:$H$300,5,FALSE)-VLOOKUP('H27生産緑地地区'!$C99,'H27生産緑地地区'!$C$21:$H$301,5,FALSE)</f>
        <v>0</v>
      </c>
      <c r="M99">
        <f>VLOOKUP('H27生産緑地地区'!$C99,'H28生産緑地地区'!$C$21:$H$300,6,FALSE)-VLOOKUP('H27生産緑地地区'!$C99,'H27生産緑地地区'!$C$21:$H$301,6,FALSE)</f>
        <v>0</v>
      </c>
    </row>
    <row r="100" spans="1:13" ht="13.5">
      <c r="A100" s="52" t="str">
        <f t="shared" si="8"/>
        <v>東京都</v>
      </c>
      <c r="C100" t="s">
        <v>503</v>
      </c>
      <c r="D100" s="42"/>
      <c r="E100" s="21" t="s">
        <v>153</v>
      </c>
      <c r="F100" s="43"/>
      <c r="G100" s="44">
        <v>2.3</v>
      </c>
      <c r="H100" s="43">
        <v>16</v>
      </c>
      <c r="I100" s="29" t="s">
        <v>0</v>
      </c>
      <c r="J100" t="str">
        <f t="shared" si="9"/>
        <v>東京都大田区</v>
      </c>
      <c r="K100">
        <f>VLOOKUP($J100,'H28生産緑地地区'!$J$21:$K$300,2,FALSE)</f>
        <v>77</v>
      </c>
      <c r="L100">
        <f>VLOOKUP('H27生産緑地地区'!$C100,'H28生産緑地地区'!$C$21:$H$300,5,FALSE)-VLOOKUP('H27生産緑地地区'!$C100,'H27生産緑地地区'!$C$21:$H$301,5,FALSE)</f>
        <v>0</v>
      </c>
      <c r="M100">
        <f>VLOOKUP('H27生産緑地地区'!$C100,'H28生産緑地地区'!$C$21:$H$300,6,FALSE)-VLOOKUP('H27生産緑地地区'!$C100,'H27生産緑地地区'!$C$21:$H$301,6,FALSE)</f>
        <v>0</v>
      </c>
    </row>
    <row r="101" spans="1:13" ht="27">
      <c r="A101" s="52" t="str">
        <f t="shared" si="8"/>
        <v>東京都</v>
      </c>
      <c r="C101" t="s">
        <v>504</v>
      </c>
      <c r="D101" s="42"/>
      <c r="E101" s="21" t="s">
        <v>154</v>
      </c>
      <c r="F101" s="43"/>
      <c r="G101" s="44">
        <v>95.4</v>
      </c>
      <c r="H101" s="43">
        <v>531</v>
      </c>
      <c r="I101" s="29" t="s">
        <v>424</v>
      </c>
      <c r="J101" t="str">
        <f t="shared" si="9"/>
        <v>東京都世田谷区</v>
      </c>
      <c r="K101">
        <f>VLOOKUP($J101,'H28生産緑地地区'!$J$21:$K$300,2,FALSE)</f>
        <v>78</v>
      </c>
      <c r="L101">
        <f>VLOOKUP('H27生産緑地地区'!$C101,'H28生産緑地地区'!$C$21:$H$300,5,FALSE)-VLOOKUP('H27生産緑地地区'!$C101,'H27生産緑地地区'!$C$21:$H$301,5,FALSE)</f>
        <v>-4.300000000000011</v>
      </c>
      <c r="M101">
        <f>VLOOKUP('H27生産緑地地区'!$C101,'H28生産緑地地区'!$C$21:$H$300,6,FALSE)-VLOOKUP('H27生産緑地地区'!$C101,'H27生産緑地地区'!$C$21:$H$301,6,FALSE)</f>
        <v>-9</v>
      </c>
    </row>
    <row r="102" spans="1:13" ht="13.5">
      <c r="A102" s="52" t="str">
        <f t="shared" si="8"/>
        <v>東京都</v>
      </c>
      <c r="C102" t="s">
        <v>505</v>
      </c>
      <c r="D102" s="42"/>
      <c r="E102" s="21" t="s">
        <v>156</v>
      </c>
      <c r="F102" s="43"/>
      <c r="G102" s="44">
        <v>2.4</v>
      </c>
      <c r="H102" s="43">
        <v>11</v>
      </c>
      <c r="I102" s="29" t="s">
        <v>0</v>
      </c>
      <c r="J102" t="str">
        <f t="shared" si="9"/>
        <v>東京都中野区</v>
      </c>
      <c r="K102">
        <f>VLOOKUP($J102,'H28生産緑地地区'!$J$21:$K$300,2,FALSE)</f>
        <v>79</v>
      </c>
      <c r="L102">
        <f>VLOOKUP('H27生産緑地地区'!$C102,'H28生産緑地地区'!$C$21:$H$300,5,FALSE)-VLOOKUP('H27生産緑地地区'!$C102,'H27生産緑地地区'!$C$21:$H$301,5,FALSE)</f>
        <v>0</v>
      </c>
      <c r="M102">
        <f>VLOOKUP('H27生産緑地地区'!$C102,'H28生産緑地地区'!$C$21:$H$300,6,FALSE)-VLOOKUP('H27生産緑地地区'!$C102,'H27生産緑地地区'!$C$21:$H$301,6,FALSE)</f>
        <v>0</v>
      </c>
    </row>
    <row r="103" spans="1:13" ht="13.5">
      <c r="A103" s="52" t="str">
        <f t="shared" si="8"/>
        <v>東京都</v>
      </c>
      <c r="C103" t="s">
        <v>506</v>
      </c>
      <c r="D103" s="42"/>
      <c r="E103" s="21" t="s">
        <v>157</v>
      </c>
      <c r="F103" s="43"/>
      <c r="G103" s="44">
        <v>35.3</v>
      </c>
      <c r="H103" s="43">
        <v>137</v>
      </c>
      <c r="I103" s="29" t="s">
        <v>158</v>
      </c>
      <c r="J103" t="str">
        <f t="shared" si="9"/>
        <v>東京都杉並区</v>
      </c>
      <c r="K103">
        <f>VLOOKUP($J103,'H28生産緑地地区'!$J$21:$K$300,2,FALSE)</f>
        <v>80</v>
      </c>
      <c r="L103">
        <f>VLOOKUP('H27生産緑地地区'!$C103,'H28生産緑地地区'!$C$21:$H$300,5,FALSE)-VLOOKUP('H27生産緑地地区'!$C103,'H27生産緑地地区'!$C$21:$H$301,5,FALSE)</f>
        <v>-0.5999999999999943</v>
      </c>
      <c r="M103">
        <f>VLOOKUP('H27生産緑地地区'!$C103,'H28生産緑地地区'!$C$21:$H$300,6,FALSE)-VLOOKUP('H27生産緑地地区'!$C103,'H27生産緑地地区'!$C$21:$H$301,6,FALSE)</f>
        <v>-1</v>
      </c>
    </row>
    <row r="104" spans="1:13" ht="13.5">
      <c r="A104" s="52" t="str">
        <f t="shared" si="8"/>
        <v>東京都</v>
      </c>
      <c r="C104" t="s">
        <v>507</v>
      </c>
      <c r="D104" s="42"/>
      <c r="E104" s="21" t="s">
        <v>159</v>
      </c>
      <c r="F104" s="43"/>
      <c r="G104" s="44">
        <v>0.3</v>
      </c>
      <c r="H104" s="43">
        <v>3</v>
      </c>
      <c r="I104" s="29" t="s">
        <v>0</v>
      </c>
      <c r="J104" t="str">
        <f t="shared" si="9"/>
        <v>東京都北区</v>
      </c>
      <c r="K104">
        <f>VLOOKUP($J104,'H28生産緑地地区'!$J$21:$K$300,2,FALSE)</f>
        <v>81</v>
      </c>
      <c r="L104">
        <f>VLOOKUP('H27生産緑地地区'!$C104,'H28生産緑地地区'!$C$21:$H$300,5,FALSE)-VLOOKUP('H27生産緑地地区'!$C104,'H27生産緑地地区'!$C$21:$H$301,5,FALSE)</f>
        <v>0</v>
      </c>
      <c r="M104">
        <f>VLOOKUP('H27生産緑地地区'!$C104,'H28生産緑地地区'!$C$21:$H$300,6,FALSE)-VLOOKUP('H27生産緑地地区'!$C104,'H27生産緑地地区'!$C$21:$H$301,6,FALSE)</f>
        <v>0</v>
      </c>
    </row>
    <row r="105" spans="1:13" ht="13.5">
      <c r="A105" s="52" t="str">
        <f t="shared" si="8"/>
        <v>東京都</v>
      </c>
      <c r="C105" t="s">
        <v>508</v>
      </c>
      <c r="D105" s="42"/>
      <c r="E105" s="21" t="s">
        <v>160</v>
      </c>
      <c r="F105" s="43"/>
      <c r="G105" s="44">
        <v>10.9</v>
      </c>
      <c r="H105" s="43">
        <v>75</v>
      </c>
      <c r="I105" s="29" t="s">
        <v>0</v>
      </c>
      <c r="J105" t="str">
        <f t="shared" si="9"/>
        <v>東京都板橋区</v>
      </c>
      <c r="K105">
        <f>VLOOKUP($J105,'H28生産緑地地区'!$J$21:$K$300,2,FALSE)</f>
        <v>82</v>
      </c>
      <c r="L105">
        <f>VLOOKUP('H27生産緑地地区'!$C105,'H28生産緑地地区'!$C$21:$H$300,5,FALSE)-VLOOKUP('H27生産緑地地区'!$C105,'H27生産緑地地区'!$C$21:$H$301,5,FALSE)</f>
        <v>-0.09999999999999964</v>
      </c>
      <c r="M105">
        <f>VLOOKUP('H27生産緑地地区'!$C105,'H28生産緑地地区'!$C$21:$H$300,6,FALSE)-VLOOKUP('H27生産緑地地区'!$C105,'H27生産緑地地区'!$C$21:$H$301,6,FALSE)</f>
        <v>-1</v>
      </c>
    </row>
    <row r="106" spans="1:13" ht="27">
      <c r="A106" s="52" t="str">
        <f t="shared" si="8"/>
        <v>東京都</v>
      </c>
      <c r="C106" t="s">
        <v>509</v>
      </c>
      <c r="D106" s="42"/>
      <c r="E106" s="21" t="s">
        <v>161</v>
      </c>
      <c r="F106" s="43"/>
      <c r="G106" s="44">
        <v>189.4</v>
      </c>
      <c r="H106" s="43">
        <v>668</v>
      </c>
      <c r="I106" s="29" t="s">
        <v>162</v>
      </c>
      <c r="J106" t="str">
        <f t="shared" si="9"/>
        <v>東京都練馬区</v>
      </c>
      <c r="K106">
        <f>VLOOKUP($J106,'H28生産緑地地区'!$J$21:$K$300,2,FALSE)</f>
        <v>83</v>
      </c>
      <c r="L106">
        <f>VLOOKUP('H27生産緑地地区'!$C106,'H28生産緑地地区'!$C$21:$H$300,5,FALSE)-VLOOKUP('H27生産緑地地区'!$C106,'H27生産緑地地区'!$C$21:$H$301,5,FALSE)</f>
        <v>-2.3000000000000114</v>
      </c>
      <c r="M106">
        <f>VLOOKUP('H27生産緑地地区'!$C106,'H28生産緑地地区'!$C$21:$H$300,6,FALSE)-VLOOKUP('H27生産緑地地区'!$C106,'H27生産緑地地区'!$C$21:$H$301,6,FALSE)</f>
        <v>-4</v>
      </c>
    </row>
    <row r="107" spans="1:13" ht="13.5">
      <c r="A107" s="52" t="str">
        <f t="shared" si="8"/>
        <v>東京都</v>
      </c>
      <c r="C107" t="s">
        <v>510</v>
      </c>
      <c r="D107" s="42"/>
      <c r="E107" s="21" t="s">
        <v>163</v>
      </c>
      <c r="F107" s="43"/>
      <c r="G107" s="44">
        <v>33.4</v>
      </c>
      <c r="H107" s="43">
        <v>217</v>
      </c>
      <c r="I107" s="29" t="s">
        <v>0</v>
      </c>
      <c r="J107" t="str">
        <f t="shared" si="9"/>
        <v>東京都足立区</v>
      </c>
      <c r="K107">
        <f>VLOOKUP($J107,'H28生産緑地地区'!$J$21:$K$300,2,FALSE)</f>
        <v>84</v>
      </c>
      <c r="L107">
        <f>VLOOKUP('H27生産緑地地区'!$C107,'H28生産緑地地区'!$C$21:$H$300,5,FALSE)-VLOOKUP('H27生産緑地地区'!$C107,'H27生産緑地地区'!$C$21:$H$301,5,FALSE)</f>
        <v>-0.19999999999999574</v>
      </c>
      <c r="M107">
        <f>VLOOKUP('H27生産緑地地区'!$C107,'H28生産緑地地区'!$C$21:$H$300,6,FALSE)-VLOOKUP('H27生産緑地地区'!$C107,'H27生産緑地地区'!$C$21:$H$301,6,FALSE)</f>
        <v>-3</v>
      </c>
    </row>
    <row r="108" spans="1:13" ht="13.5">
      <c r="A108" s="52" t="str">
        <f t="shared" si="8"/>
        <v>東京都</v>
      </c>
      <c r="C108" t="s">
        <v>511</v>
      </c>
      <c r="D108" s="42"/>
      <c r="E108" s="21" t="s">
        <v>164</v>
      </c>
      <c r="F108" s="43"/>
      <c r="G108" s="44">
        <v>28</v>
      </c>
      <c r="H108" s="43">
        <v>204</v>
      </c>
      <c r="I108" s="29" t="s">
        <v>0</v>
      </c>
      <c r="J108" t="str">
        <f t="shared" si="9"/>
        <v>東京都葛飾区</v>
      </c>
      <c r="K108">
        <f>VLOOKUP($J108,'H28生産緑地地区'!$J$21:$K$300,2,FALSE)</f>
        <v>85</v>
      </c>
      <c r="L108">
        <f>VLOOKUP('H27生産緑地地区'!$C108,'H28生産緑地地区'!$C$21:$H$300,5,FALSE)-VLOOKUP('H27生産緑地地区'!$C108,'H27生産緑地地区'!$C$21:$H$301,5,FALSE)</f>
        <v>-1.1000000000000014</v>
      </c>
      <c r="M108">
        <f>VLOOKUP('H27生産緑地地区'!$C108,'H28生産緑地地区'!$C$21:$H$300,6,FALSE)-VLOOKUP('H27生産緑地地区'!$C108,'H27生産緑地地区'!$C$21:$H$301,6,FALSE)</f>
        <v>-8</v>
      </c>
    </row>
    <row r="109" spans="1:13" ht="13.5">
      <c r="A109" s="52" t="str">
        <f t="shared" si="8"/>
        <v>東京都</v>
      </c>
      <c r="C109" t="s">
        <v>512</v>
      </c>
      <c r="D109" s="42"/>
      <c r="E109" s="21" t="s">
        <v>165</v>
      </c>
      <c r="F109" s="43"/>
      <c r="G109" s="50">
        <v>63.88</v>
      </c>
      <c r="H109" s="51">
        <v>273</v>
      </c>
      <c r="I109" s="29" t="s">
        <v>0</v>
      </c>
      <c r="J109" t="str">
        <f t="shared" si="9"/>
        <v>東京都江戸川区</v>
      </c>
      <c r="K109">
        <f>VLOOKUP($J109,'H28生産緑地地区'!$J$21:$K$300,2,FALSE)</f>
        <v>86</v>
      </c>
      <c r="L109">
        <f>VLOOKUP('H27生産緑地地区'!$C109,'H28生産緑地地区'!$C$21:$H$300,5,FALSE)-VLOOKUP('H27生産緑地地区'!$C109,'H27生産緑地地区'!$C$21:$H$301,5,FALSE)</f>
        <v>-27.28</v>
      </c>
      <c r="M109">
        <f>VLOOKUP('H27生産緑地地区'!$C109,'H28生産緑地地区'!$C$21:$H$300,6,FALSE)-VLOOKUP('H27生産緑地地区'!$C109,'H27生産緑地地区'!$C$21:$H$301,6,FALSE)</f>
        <v>-3</v>
      </c>
    </row>
    <row r="110" spans="1:13" ht="13.5">
      <c r="A110" s="52" t="str">
        <f t="shared" si="8"/>
        <v>東京都</v>
      </c>
      <c r="C110" t="s">
        <v>513</v>
      </c>
      <c r="D110" s="42" t="s">
        <v>166</v>
      </c>
      <c r="E110" s="21" t="s">
        <v>167</v>
      </c>
      <c r="F110" s="43">
        <v>1</v>
      </c>
      <c r="G110" s="44">
        <v>244.9</v>
      </c>
      <c r="H110" s="43">
        <v>1091</v>
      </c>
      <c r="I110" s="29" t="s">
        <v>0</v>
      </c>
      <c r="J110" t="str">
        <f t="shared" si="9"/>
        <v>東京都八王子市</v>
      </c>
      <c r="K110">
        <f>VLOOKUP($J110,'H28生産緑地地区'!$J$21:$K$300,2,FALSE)</f>
        <v>87</v>
      </c>
      <c r="L110">
        <f>VLOOKUP('H27生産緑地地区'!$C110,'H28生産緑地地区'!$C$21:$H$300,5,FALSE)-VLOOKUP('H27生産緑地地区'!$C110,'H27生産緑地地区'!$C$21:$H$301,5,FALSE)</f>
        <v>-2.4000000000000057</v>
      </c>
      <c r="M110">
        <f>VLOOKUP('H27生産緑地地区'!$C110,'H28生産緑地地区'!$C$21:$H$300,6,FALSE)-VLOOKUP('H27生産緑地地区'!$C110,'H27生産緑地地区'!$C$21:$H$301,6,FALSE)</f>
        <v>-5</v>
      </c>
    </row>
    <row r="111" spans="1:13" ht="13.5">
      <c r="A111" s="52" t="str">
        <f t="shared" si="8"/>
        <v>東京都</v>
      </c>
      <c r="C111" t="s">
        <v>514</v>
      </c>
      <c r="D111" s="42" t="s">
        <v>168</v>
      </c>
      <c r="E111" s="21" t="s">
        <v>169</v>
      </c>
      <c r="F111" s="43">
        <v>1</v>
      </c>
      <c r="G111" s="44">
        <v>210.2</v>
      </c>
      <c r="H111" s="43">
        <v>384</v>
      </c>
      <c r="I111" s="29" t="s">
        <v>0</v>
      </c>
      <c r="J111" t="str">
        <f t="shared" si="9"/>
        <v>東京都立川市</v>
      </c>
      <c r="K111">
        <f>VLOOKUP($J111,'H28生産緑地地区'!$J$21:$K$300,2,FALSE)</f>
        <v>88</v>
      </c>
      <c r="L111">
        <f>VLOOKUP('H27生産緑地地区'!$C111,'H28生産緑地地区'!$C$21:$H$300,5,FALSE)-VLOOKUP('H27生産緑地地区'!$C111,'H27生産緑地地区'!$C$21:$H$301,5,FALSE)</f>
        <v>-3.5</v>
      </c>
      <c r="M111">
        <f>VLOOKUP('H27生産緑地地区'!$C111,'H28生産緑地地区'!$C$21:$H$300,6,FALSE)-VLOOKUP('H27生産緑地地区'!$C111,'H27生産緑地地区'!$C$21:$H$301,6,FALSE)</f>
        <v>-4</v>
      </c>
    </row>
    <row r="112" spans="1:13" ht="27">
      <c r="A112" s="52" t="str">
        <f t="shared" si="8"/>
        <v>東京都</v>
      </c>
      <c r="C112" t="s">
        <v>515</v>
      </c>
      <c r="D112" s="42"/>
      <c r="E112" s="21" t="s">
        <v>170</v>
      </c>
      <c r="F112" s="43">
        <v>1</v>
      </c>
      <c r="G112" s="44">
        <v>46.6</v>
      </c>
      <c r="H112" s="43">
        <v>208</v>
      </c>
      <c r="I112" s="29" t="s">
        <v>425</v>
      </c>
      <c r="J112" t="str">
        <f t="shared" si="9"/>
        <v>東京都東大和市</v>
      </c>
      <c r="K112">
        <f>VLOOKUP($J112,'H28生産緑地地区'!$J$21:$K$300,2,FALSE)</f>
        <v>89</v>
      </c>
      <c r="L112">
        <f>VLOOKUP('H27生産緑地地区'!$C112,'H28生産緑地地区'!$C$21:$H$300,5,FALSE)-VLOOKUP('H27生産緑地地区'!$C112,'H27生産緑地地区'!$C$21:$H$301,5,FALSE)</f>
        <v>-0.8999999999999986</v>
      </c>
      <c r="M112">
        <f>VLOOKUP('H27生産緑地地区'!$C112,'H28生産緑地地区'!$C$21:$H$300,6,FALSE)-VLOOKUP('H27生産緑地地区'!$C112,'H27生産緑地地区'!$C$21:$H$301,6,FALSE)</f>
        <v>-5</v>
      </c>
    </row>
    <row r="113" spans="1:13" ht="13.5">
      <c r="A113" s="52" t="str">
        <f t="shared" si="8"/>
        <v>東京都</v>
      </c>
      <c r="C113" t="s">
        <v>516</v>
      </c>
      <c r="D113" s="42"/>
      <c r="E113" s="21" t="s">
        <v>172</v>
      </c>
      <c r="F113" s="43">
        <v>1</v>
      </c>
      <c r="G113" s="44">
        <v>98.8</v>
      </c>
      <c r="H113" s="43">
        <v>346</v>
      </c>
      <c r="I113" s="29" t="s">
        <v>173</v>
      </c>
      <c r="J113" t="str">
        <f t="shared" si="9"/>
        <v>東京都武蔵村山市</v>
      </c>
      <c r="K113">
        <f>VLOOKUP($J113,'H28生産緑地地区'!$J$21:$K$300,2,FALSE)</f>
        <v>90</v>
      </c>
      <c r="L113">
        <f>VLOOKUP('H27生産緑地地区'!$C113,'H28生産緑地地区'!$C$21:$H$300,5,FALSE)-VLOOKUP('H27生産緑地地区'!$C113,'H27生産緑地地区'!$C$21:$H$301,5,FALSE)</f>
        <v>-1.5999999999999943</v>
      </c>
      <c r="M113">
        <f>VLOOKUP('H27生産緑地地区'!$C113,'H28生産緑地地区'!$C$21:$H$300,6,FALSE)-VLOOKUP('H27生産緑地地区'!$C113,'H27生産緑地地区'!$C$21:$H$301,6,FALSE)</f>
        <v>-5</v>
      </c>
    </row>
    <row r="114" spans="1:13" ht="13.5">
      <c r="A114" s="52" t="str">
        <f t="shared" si="8"/>
        <v>東京都</v>
      </c>
      <c r="C114" t="s">
        <v>517</v>
      </c>
      <c r="D114" s="42" t="s">
        <v>174</v>
      </c>
      <c r="E114" s="21" t="s">
        <v>175</v>
      </c>
      <c r="F114" s="43">
        <v>1</v>
      </c>
      <c r="G114" s="44">
        <v>27.8</v>
      </c>
      <c r="H114" s="43">
        <v>84</v>
      </c>
      <c r="I114" s="29" t="s">
        <v>176</v>
      </c>
      <c r="J114" t="str">
        <f t="shared" si="9"/>
        <v>東京都武蔵野市</v>
      </c>
      <c r="K114">
        <f>VLOOKUP($J114,'H28生産緑地地区'!$J$21:$K$300,2,FALSE)</f>
        <v>91</v>
      </c>
      <c r="L114">
        <f>VLOOKUP('H27生産緑地地区'!$C114,'H28生産緑地地区'!$C$21:$H$300,5,FALSE)-VLOOKUP('H27生産緑地地区'!$C114,'H27生産緑地地区'!$C$21:$H$301,5,FALSE)</f>
        <v>-0.10000000000000142</v>
      </c>
      <c r="M114">
        <f>VLOOKUP('H27生産緑地地区'!$C114,'H28生産緑地地区'!$C$21:$H$300,6,FALSE)-VLOOKUP('H27生産緑地地区'!$C114,'H27生産緑地地区'!$C$21:$H$301,6,FALSE)</f>
        <v>2</v>
      </c>
    </row>
    <row r="115" spans="1:13" ht="13.5">
      <c r="A115" s="52" t="str">
        <f t="shared" si="8"/>
        <v>東京都</v>
      </c>
      <c r="C115" t="s">
        <v>518</v>
      </c>
      <c r="D115" s="42" t="s">
        <v>177</v>
      </c>
      <c r="E115" s="21" t="s">
        <v>178</v>
      </c>
      <c r="F115" s="43">
        <v>1</v>
      </c>
      <c r="G115" s="44">
        <v>143.5</v>
      </c>
      <c r="H115" s="43">
        <v>307</v>
      </c>
      <c r="I115" s="29" t="s">
        <v>426</v>
      </c>
      <c r="J115" t="str">
        <f t="shared" si="9"/>
        <v>東京都三鷹市</v>
      </c>
      <c r="K115">
        <f>VLOOKUP($J115,'H28生産緑地地区'!$J$21:$K$300,2,FALSE)</f>
        <v>92</v>
      </c>
      <c r="L115">
        <f>VLOOKUP('H27生産緑地地区'!$C115,'H28生産緑地地区'!$C$21:$H$300,5,FALSE)-VLOOKUP('H27生産緑地地区'!$C115,'H27生産緑地地区'!$C$21:$H$301,5,FALSE)</f>
        <v>-2.4000000000000057</v>
      </c>
      <c r="M115">
        <f>VLOOKUP('H27生産緑地地区'!$C115,'H28生産緑地地区'!$C$21:$H$300,6,FALSE)-VLOOKUP('H27生産緑地地区'!$C115,'H27生産緑地地区'!$C$21:$H$301,6,FALSE)</f>
        <v>-1</v>
      </c>
    </row>
    <row r="116" spans="1:13" ht="27">
      <c r="A116" s="52" t="str">
        <f t="shared" si="8"/>
        <v>東京都</v>
      </c>
      <c r="C116" t="s">
        <v>519</v>
      </c>
      <c r="D116" s="42" t="s">
        <v>179</v>
      </c>
      <c r="E116" s="21" t="s">
        <v>180</v>
      </c>
      <c r="F116" s="43">
        <v>1</v>
      </c>
      <c r="G116" s="44">
        <v>137.3</v>
      </c>
      <c r="H116" s="43">
        <v>727</v>
      </c>
      <c r="I116" s="29" t="s">
        <v>427</v>
      </c>
      <c r="J116" t="str">
        <f t="shared" si="9"/>
        <v>東京都青梅市</v>
      </c>
      <c r="K116">
        <f>VLOOKUP($J116,'H28生産緑地地区'!$J$21:$K$300,2,FALSE)</f>
        <v>93</v>
      </c>
      <c r="L116">
        <f>VLOOKUP('H27生産緑地地区'!$C116,'H28生産緑地地区'!$C$21:$H$300,5,FALSE)-VLOOKUP('H27生産緑地地区'!$C116,'H27生産緑地地区'!$C$21:$H$301,5,FALSE)</f>
        <v>-3</v>
      </c>
      <c r="M116">
        <f>VLOOKUP('H27生産緑地地区'!$C116,'H28生産緑地地区'!$C$21:$H$300,6,FALSE)-VLOOKUP('H27生産緑地地区'!$C116,'H27生産緑地地区'!$C$21:$H$301,6,FALSE)</f>
        <v>-4</v>
      </c>
    </row>
    <row r="117" spans="1:13" ht="13.5">
      <c r="A117" s="52" t="str">
        <f t="shared" si="8"/>
        <v>東京都</v>
      </c>
      <c r="C117" t="s">
        <v>520</v>
      </c>
      <c r="D117" s="42" t="s">
        <v>182</v>
      </c>
      <c r="E117" s="21" t="s">
        <v>183</v>
      </c>
      <c r="F117" s="43">
        <v>1</v>
      </c>
      <c r="G117" s="44">
        <v>101.7</v>
      </c>
      <c r="H117" s="43">
        <v>466</v>
      </c>
      <c r="I117" s="29" t="s">
        <v>0</v>
      </c>
      <c r="J117" t="str">
        <f t="shared" si="9"/>
        <v>東京都府中市</v>
      </c>
      <c r="K117">
        <f>VLOOKUP($J117,'H28生産緑地地区'!$J$21:$K$300,2,FALSE)</f>
        <v>94</v>
      </c>
      <c r="L117">
        <f>VLOOKUP('H27生産緑地地区'!$C117,'H28生産緑地地区'!$C$21:$H$300,5,FALSE)-VLOOKUP('H27生産緑地地区'!$C117,'H27生産緑地地区'!$C$21:$H$301,5,FALSE)</f>
        <v>-0.7999999999999972</v>
      </c>
      <c r="M117">
        <f>VLOOKUP('H27生産緑地地区'!$C117,'H28生産緑地地区'!$C$21:$H$300,6,FALSE)-VLOOKUP('H27生産緑地地区'!$C117,'H27生産緑地地区'!$C$21:$H$301,6,FALSE)</f>
        <v>-4</v>
      </c>
    </row>
    <row r="118" spans="1:13" ht="13.5">
      <c r="A118" s="52" t="str">
        <f t="shared" si="8"/>
        <v>東京都</v>
      </c>
      <c r="C118" t="s">
        <v>521</v>
      </c>
      <c r="D118" s="42" t="s">
        <v>184</v>
      </c>
      <c r="E118" s="21" t="s">
        <v>185</v>
      </c>
      <c r="F118" s="43">
        <v>1</v>
      </c>
      <c r="G118" s="44">
        <v>49.1</v>
      </c>
      <c r="H118" s="43">
        <v>221</v>
      </c>
      <c r="I118" s="29" t="s">
        <v>0</v>
      </c>
      <c r="J118" t="str">
        <f t="shared" si="9"/>
        <v>東京都昭島市</v>
      </c>
      <c r="K118">
        <f>VLOOKUP($J118,'H28生産緑地地区'!$J$21:$K$300,2,FALSE)</f>
        <v>95</v>
      </c>
      <c r="L118">
        <f>VLOOKUP('H27生産緑地地区'!$C118,'H28生産緑地地区'!$C$21:$H$300,5,FALSE)-VLOOKUP('H27生産緑地地区'!$C118,'H27生産緑地地区'!$C$21:$H$301,5,FALSE)</f>
        <v>-0.3999999999999986</v>
      </c>
      <c r="M118">
        <f>VLOOKUP('H27生産緑地地区'!$C118,'H28生産緑地地区'!$C$21:$H$300,6,FALSE)-VLOOKUP('H27生産緑地地区'!$C118,'H27生産緑地地区'!$C$21:$H$301,6,FALSE)</f>
        <v>-2</v>
      </c>
    </row>
    <row r="119" spans="1:13" ht="13.5">
      <c r="A119" s="52" t="str">
        <f t="shared" si="8"/>
        <v>東京都</v>
      </c>
      <c r="C119" t="s">
        <v>522</v>
      </c>
      <c r="D119" s="42" t="s">
        <v>186</v>
      </c>
      <c r="E119" s="21" t="s">
        <v>187</v>
      </c>
      <c r="F119" s="43">
        <v>1</v>
      </c>
      <c r="G119" s="44">
        <v>126.9</v>
      </c>
      <c r="H119" s="43">
        <v>432</v>
      </c>
      <c r="I119" s="29" t="s">
        <v>188</v>
      </c>
      <c r="J119" t="str">
        <f t="shared" si="9"/>
        <v>東京都調布市</v>
      </c>
      <c r="K119">
        <f>VLOOKUP($J119,'H28生産緑地地区'!$J$21:$K$300,2,FALSE)</f>
        <v>96</v>
      </c>
      <c r="L119">
        <f>VLOOKUP('H27生産緑地地区'!$C119,'H28生産緑地地区'!$C$21:$H$300,5,FALSE)-VLOOKUP('H27生産緑地地区'!$C119,'H27生産緑地地区'!$C$21:$H$301,5,FALSE)</f>
        <v>-1.2000000000000028</v>
      </c>
      <c r="M119">
        <f>VLOOKUP('H27生産緑地地区'!$C119,'H28生産緑地地区'!$C$21:$H$300,6,FALSE)-VLOOKUP('H27生産緑地地区'!$C119,'H27生産緑地地区'!$C$21:$H$301,6,FALSE)</f>
        <v>-3</v>
      </c>
    </row>
    <row r="120" spans="1:13" ht="13.5">
      <c r="A120" s="52" t="str">
        <f t="shared" si="8"/>
        <v>東京都</v>
      </c>
      <c r="C120" t="s">
        <v>523</v>
      </c>
      <c r="D120" s="42"/>
      <c r="E120" s="21" t="s">
        <v>189</v>
      </c>
      <c r="F120" s="43">
        <v>1</v>
      </c>
      <c r="G120" s="44">
        <v>33.2</v>
      </c>
      <c r="H120" s="43">
        <v>140</v>
      </c>
      <c r="I120" s="29" t="s">
        <v>428</v>
      </c>
      <c r="J120" t="str">
        <f t="shared" si="9"/>
        <v>東京都狛江市</v>
      </c>
      <c r="K120">
        <f>VLOOKUP($J120,'H28生産緑地地区'!$J$21:$K$300,2,FALSE)</f>
        <v>97</v>
      </c>
      <c r="L120">
        <f>VLOOKUP('H27生産緑地地区'!$C120,'H28生産緑地地区'!$C$21:$H$300,5,FALSE)-VLOOKUP('H27生産緑地地区'!$C120,'H27生産緑地地区'!$C$21:$H$301,5,FALSE)</f>
        <v>-2.0000000000000036</v>
      </c>
      <c r="M120">
        <f>VLOOKUP('H27生産緑地地区'!$C120,'H28生産緑地地区'!$C$21:$H$300,6,FALSE)-VLOOKUP('H27生産緑地地区'!$C120,'H27生産緑地地区'!$C$21:$H$301,6,FALSE)</f>
        <v>0</v>
      </c>
    </row>
    <row r="121" spans="1:13" ht="13.5">
      <c r="A121" s="52" t="str">
        <f t="shared" si="8"/>
        <v>東京都</v>
      </c>
      <c r="C121" t="s">
        <v>524</v>
      </c>
      <c r="D121" s="42" t="s">
        <v>191</v>
      </c>
      <c r="E121" s="21" t="s">
        <v>192</v>
      </c>
      <c r="F121" s="43">
        <v>1</v>
      </c>
      <c r="G121" s="44">
        <v>236.9</v>
      </c>
      <c r="H121" s="43">
        <v>1088</v>
      </c>
      <c r="I121" s="29" t="s">
        <v>429</v>
      </c>
      <c r="J121" t="str">
        <f t="shared" si="9"/>
        <v>東京都町田市</v>
      </c>
      <c r="K121">
        <f>VLOOKUP($J121,'H28生産緑地地区'!$J$21:$K$300,2,FALSE)</f>
        <v>98</v>
      </c>
      <c r="L121">
        <f>VLOOKUP('H27生産緑地地区'!$C121,'H28生産緑地地区'!$C$21:$H$300,5,FALSE)-VLOOKUP('H27生産緑地地区'!$C121,'H27生産緑地地区'!$C$21:$H$301,5,FALSE)</f>
        <v>-4.800000000000011</v>
      </c>
      <c r="M121">
        <f>VLOOKUP('H27生産緑地地区'!$C121,'H28生産緑地地区'!$C$21:$H$300,6,FALSE)-VLOOKUP('H27生産緑地地区'!$C121,'H27生産緑地地区'!$C$21:$H$301,6,FALSE)</f>
        <v>-9</v>
      </c>
    </row>
    <row r="122" spans="1:13" ht="13.5">
      <c r="A122" s="52" t="str">
        <f t="shared" si="8"/>
        <v>東京都</v>
      </c>
      <c r="C122" t="s">
        <v>525</v>
      </c>
      <c r="D122" s="42" t="s">
        <v>194</v>
      </c>
      <c r="E122" s="21" t="s">
        <v>195</v>
      </c>
      <c r="F122" s="43">
        <v>1</v>
      </c>
      <c r="G122" s="44">
        <v>65.1</v>
      </c>
      <c r="H122" s="43">
        <v>222</v>
      </c>
      <c r="I122" s="29" t="s">
        <v>196</v>
      </c>
      <c r="J122" t="str">
        <f t="shared" si="9"/>
        <v>東京都小金井市</v>
      </c>
      <c r="K122">
        <f>VLOOKUP($J122,'H28生産緑地地区'!$J$21:$K$300,2,FALSE)</f>
        <v>99</v>
      </c>
      <c r="L122">
        <f>VLOOKUP('H27生産緑地地区'!$C122,'H28生産緑地地区'!$C$21:$H$300,5,FALSE)-VLOOKUP('H27生産緑地地区'!$C122,'H27生産緑地地区'!$C$21:$H$301,5,FALSE)</f>
        <v>0</v>
      </c>
      <c r="M122">
        <f>VLOOKUP('H27生産緑地地区'!$C122,'H28生産緑地地区'!$C$21:$H$300,6,FALSE)-VLOOKUP('H27生産緑地地区'!$C122,'H27生産緑地地区'!$C$21:$H$301,6,FALSE)</f>
        <v>0</v>
      </c>
    </row>
    <row r="123" spans="1:13" ht="13.5">
      <c r="A123" s="52" t="str">
        <f t="shared" si="8"/>
        <v>東京都</v>
      </c>
      <c r="C123" t="s">
        <v>526</v>
      </c>
      <c r="D123" s="42" t="s">
        <v>197</v>
      </c>
      <c r="E123" s="21" t="s">
        <v>198</v>
      </c>
      <c r="F123" s="43">
        <v>1</v>
      </c>
      <c r="G123" s="44">
        <v>174.4</v>
      </c>
      <c r="H123" s="43">
        <v>380</v>
      </c>
      <c r="I123" s="29" t="s">
        <v>0</v>
      </c>
      <c r="J123" t="str">
        <f t="shared" si="9"/>
        <v>東京都小平市</v>
      </c>
      <c r="K123">
        <f>VLOOKUP($J123,'H28生産緑地地区'!$J$21:$K$300,2,FALSE)</f>
        <v>100</v>
      </c>
      <c r="L123">
        <f>VLOOKUP('H27生産緑地地区'!$C123,'H28生産緑地地区'!$C$21:$H$300,5,FALSE)-VLOOKUP('H27生産緑地地区'!$C123,'H27生産緑地地区'!$C$21:$H$301,5,FALSE)</f>
        <v>-1.5</v>
      </c>
      <c r="M123">
        <f>VLOOKUP('H27生産緑地地区'!$C123,'H28生産緑地地区'!$C$21:$H$300,6,FALSE)-VLOOKUP('H27生産緑地地区'!$C123,'H27生産緑地地区'!$C$21:$H$301,6,FALSE)</f>
        <v>-5</v>
      </c>
    </row>
    <row r="124" spans="1:13" ht="13.5">
      <c r="A124" s="52" t="str">
        <f t="shared" si="8"/>
        <v>東京都</v>
      </c>
      <c r="C124" t="s">
        <v>527</v>
      </c>
      <c r="D124" s="42" t="s">
        <v>199</v>
      </c>
      <c r="E124" s="21" t="s">
        <v>200</v>
      </c>
      <c r="F124" s="43">
        <v>1</v>
      </c>
      <c r="G124" s="44">
        <v>118.7</v>
      </c>
      <c r="H124" s="43">
        <v>454</v>
      </c>
      <c r="I124" s="29" t="s">
        <v>0</v>
      </c>
      <c r="J124" t="str">
        <f t="shared" si="9"/>
        <v>東京都日野市</v>
      </c>
      <c r="K124">
        <f>VLOOKUP($J124,'H28生産緑地地区'!$J$21:$K$300,2,FALSE)</f>
        <v>101</v>
      </c>
      <c r="L124">
        <f>VLOOKUP('H27生産緑地地区'!$C124,'H28生産緑地地区'!$C$21:$H$300,5,FALSE)-VLOOKUP('H27生産緑地地区'!$C124,'H27生産緑地地区'!$C$21:$H$301,5,FALSE)</f>
        <v>-2.1000000000000085</v>
      </c>
      <c r="M124">
        <f>VLOOKUP('H27生産緑地地区'!$C124,'H28生産緑地地区'!$C$21:$H$300,6,FALSE)-VLOOKUP('H27生産緑地地区'!$C124,'H27生産緑地地区'!$C$21:$H$301,6,FALSE)</f>
        <v>-5</v>
      </c>
    </row>
    <row r="125" spans="1:13" ht="27">
      <c r="A125" s="52" t="str">
        <f t="shared" si="8"/>
        <v>東京都</v>
      </c>
      <c r="C125" t="s">
        <v>528</v>
      </c>
      <c r="D125" s="42" t="s">
        <v>201</v>
      </c>
      <c r="E125" s="21" t="s">
        <v>202</v>
      </c>
      <c r="F125" s="43">
        <v>1</v>
      </c>
      <c r="G125" s="44">
        <v>136.2</v>
      </c>
      <c r="H125" s="43">
        <v>339</v>
      </c>
      <c r="I125" s="29" t="s">
        <v>203</v>
      </c>
      <c r="J125" t="str">
        <f t="shared" si="9"/>
        <v>東京都東村山市</v>
      </c>
      <c r="K125">
        <f>VLOOKUP($J125,'H28生産緑地地区'!$J$21:$K$300,2,FALSE)</f>
        <v>102</v>
      </c>
      <c r="L125">
        <f>VLOOKUP('H27生産緑地地区'!$C125,'H28生産緑地地区'!$C$21:$H$300,5,FALSE)-VLOOKUP('H27生産緑地地区'!$C125,'H27生産緑地地区'!$C$21:$H$301,5,FALSE)</f>
        <v>-2.3999999999999773</v>
      </c>
      <c r="M125">
        <f>VLOOKUP('H27生産緑地地区'!$C125,'H28生産緑地地区'!$C$21:$H$300,6,FALSE)-VLOOKUP('H27生産緑地地区'!$C125,'H27生産緑地地区'!$C$21:$H$301,6,FALSE)</f>
        <v>-1</v>
      </c>
    </row>
    <row r="126" spans="1:13" ht="13.5">
      <c r="A126" s="52" t="str">
        <f t="shared" si="8"/>
        <v>東京都</v>
      </c>
      <c r="C126" t="s">
        <v>529</v>
      </c>
      <c r="D126" s="42"/>
      <c r="E126" s="21" t="s">
        <v>204</v>
      </c>
      <c r="F126" s="43">
        <v>1</v>
      </c>
      <c r="G126" s="44">
        <v>177.3</v>
      </c>
      <c r="H126" s="43">
        <v>265</v>
      </c>
      <c r="I126" s="29" t="s">
        <v>0</v>
      </c>
      <c r="J126" t="str">
        <f t="shared" si="9"/>
        <v>東京都清瀬市</v>
      </c>
      <c r="K126">
        <f>VLOOKUP($J126,'H28生産緑地地区'!$J$21:$K$300,2,FALSE)</f>
        <v>103</v>
      </c>
      <c r="L126">
        <f>VLOOKUP('H27生産緑地地区'!$C126,'H28生産緑地地区'!$C$21:$H$300,5,FALSE)-VLOOKUP('H27生産緑地地区'!$C126,'H27生産緑地地区'!$C$21:$H$301,5,FALSE)</f>
        <v>0</v>
      </c>
      <c r="M126">
        <f>VLOOKUP('H27生産緑地地区'!$C126,'H28生産緑地地区'!$C$21:$H$300,6,FALSE)-VLOOKUP('H27生産緑地地区'!$C126,'H27生産緑地地区'!$C$21:$H$301,6,FALSE)</f>
        <v>0</v>
      </c>
    </row>
    <row r="127" spans="1:13" ht="13.5">
      <c r="A127" s="52" t="str">
        <f t="shared" si="8"/>
        <v>東京都</v>
      </c>
      <c r="C127" t="s">
        <v>530</v>
      </c>
      <c r="D127" s="42"/>
      <c r="E127" s="21" t="s">
        <v>206</v>
      </c>
      <c r="F127" s="43">
        <v>1</v>
      </c>
      <c r="G127" s="44">
        <v>148.8</v>
      </c>
      <c r="H127" s="43">
        <v>310</v>
      </c>
      <c r="I127" s="29" t="s">
        <v>430</v>
      </c>
      <c r="J127" t="str">
        <f t="shared" si="9"/>
        <v>東京都東久留米市</v>
      </c>
      <c r="K127">
        <f>VLOOKUP($J127,'H28生産緑地地区'!$J$21:$K$300,2,FALSE)</f>
        <v>104</v>
      </c>
      <c r="L127">
        <f>VLOOKUP('H27生産緑地地区'!$C127,'H28生産緑地地区'!$C$21:$H$300,5,FALSE)-VLOOKUP('H27生産緑地地区'!$C127,'H27生産緑地地区'!$C$21:$H$301,5,FALSE)</f>
        <v>-2.200000000000017</v>
      </c>
      <c r="M127">
        <f>VLOOKUP('H27生産緑地地区'!$C127,'H28生産緑地地区'!$C$21:$H$300,6,FALSE)-VLOOKUP('H27生産緑地地区'!$C127,'H27生産緑地地区'!$C$21:$H$301,6,FALSE)</f>
        <v>-2</v>
      </c>
    </row>
    <row r="128" spans="1:13" ht="13.5">
      <c r="A128" s="52" t="str">
        <f t="shared" si="8"/>
        <v>東京都</v>
      </c>
      <c r="C128" t="s">
        <v>531</v>
      </c>
      <c r="D128" s="42" t="s">
        <v>208</v>
      </c>
      <c r="E128" s="21" t="s">
        <v>209</v>
      </c>
      <c r="F128" s="43">
        <v>1</v>
      </c>
      <c r="G128" s="44">
        <v>129.7</v>
      </c>
      <c r="H128" s="43">
        <v>251</v>
      </c>
      <c r="I128" s="29" t="s">
        <v>431</v>
      </c>
      <c r="J128" t="str">
        <f t="shared" si="9"/>
        <v>東京都国分寺市</v>
      </c>
      <c r="K128">
        <f>VLOOKUP($J128,'H28生産緑地地区'!$J$21:$K$300,2,FALSE)</f>
        <v>105</v>
      </c>
      <c r="L128">
        <f>VLOOKUP('H27生産緑地地区'!$C128,'H28生産緑地地区'!$C$21:$H$300,5,FALSE)-VLOOKUP('H27生産緑地地区'!$C128,'H27生産緑地地区'!$C$21:$H$301,5,FALSE)</f>
        <v>0.20000000000001705</v>
      </c>
      <c r="M128">
        <f>VLOOKUP('H27生産緑地地区'!$C128,'H28生産緑地地区'!$C$21:$H$300,6,FALSE)-VLOOKUP('H27生産緑地地区'!$C128,'H27生産緑地地区'!$C$21:$H$301,6,FALSE)</f>
        <v>1</v>
      </c>
    </row>
    <row r="129" spans="1:13" ht="27">
      <c r="A129" s="52" t="str">
        <f t="shared" si="8"/>
        <v>東京都</v>
      </c>
      <c r="C129" t="s">
        <v>532</v>
      </c>
      <c r="D129" s="42" t="s">
        <v>211</v>
      </c>
      <c r="E129" s="21" t="s">
        <v>212</v>
      </c>
      <c r="F129" s="43">
        <v>1</v>
      </c>
      <c r="G129" s="44">
        <v>46.7</v>
      </c>
      <c r="H129" s="43">
        <v>147</v>
      </c>
      <c r="I129" s="29" t="s">
        <v>432</v>
      </c>
      <c r="J129" t="str">
        <f t="shared" si="9"/>
        <v>東京都国立市</v>
      </c>
      <c r="K129">
        <f>VLOOKUP($J129,'H28生産緑地地区'!$J$21:$K$300,2,FALSE)</f>
        <v>106</v>
      </c>
      <c r="L129">
        <f>VLOOKUP('H27生産緑地地区'!$C129,'H28生産緑地地区'!$C$21:$H$300,5,FALSE)-VLOOKUP('H27生産緑地地区'!$C129,'H27生産緑地地区'!$C$21:$H$301,5,FALSE)</f>
        <v>0</v>
      </c>
      <c r="M129">
        <f>VLOOKUP('H27生産緑地地区'!$C129,'H28生産緑地地区'!$C$21:$H$300,6,FALSE)-VLOOKUP('H27生産緑地地区'!$C129,'H27生産緑地地区'!$C$21:$H$301,6,FALSE)</f>
        <v>0</v>
      </c>
    </row>
    <row r="130" spans="1:13" ht="13.5">
      <c r="A130" s="52" t="str">
        <f t="shared" si="8"/>
        <v>東京都</v>
      </c>
      <c r="C130" t="s">
        <v>533</v>
      </c>
      <c r="D130" s="42" t="s">
        <v>214</v>
      </c>
      <c r="E130" s="21" t="s">
        <v>215</v>
      </c>
      <c r="F130" s="43">
        <v>1</v>
      </c>
      <c r="G130" s="44">
        <v>6.8</v>
      </c>
      <c r="H130" s="43">
        <v>52</v>
      </c>
      <c r="I130" s="29" t="s">
        <v>0</v>
      </c>
      <c r="J130" t="str">
        <f t="shared" si="9"/>
        <v>東京都福生市</v>
      </c>
      <c r="K130">
        <f>VLOOKUP($J130,'H28生産緑地地区'!$J$21:$K$300,2,FALSE)</f>
        <v>107</v>
      </c>
      <c r="L130">
        <f>VLOOKUP('H27生産緑地地区'!$C130,'H28生産緑地地区'!$C$21:$H$300,5,FALSE)-VLOOKUP('H27生産緑地地区'!$C130,'H27生産緑地地区'!$C$21:$H$301,5,FALSE)</f>
        <v>-0.2999999999999998</v>
      </c>
      <c r="M130">
        <f>VLOOKUP('H27生産緑地地区'!$C130,'H28生産緑地地区'!$C$21:$H$300,6,FALSE)-VLOOKUP('H27生産緑地地区'!$C130,'H27生産緑地地区'!$C$21:$H$301,6,FALSE)</f>
        <v>-3</v>
      </c>
    </row>
    <row r="131" spans="1:13" ht="13.5">
      <c r="A131" s="52" t="str">
        <f t="shared" si="8"/>
        <v>東京都</v>
      </c>
      <c r="C131" t="s">
        <v>534</v>
      </c>
      <c r="D131" s="42"/>
      <c r="E131" s="21" t="s">
        <v>216</v>
      </c>
      <c r="F131" s="43">
        <v>1</v>
      </c>
      <c r="G131" s="44">
        <v>32.8</v>
      </c>
      <c r="H131" s="43">
        <v>176</v>
      </c>
      <c r="I131" s="29" t="s">
        <v>0</v>
      </c>
      <c r="J131" t="str">
        <f t="shared" si="9"/>
        <v>東京都羽村市</v>
      </c>
      <c r="K131">
        <f>VLOOKUP($J131,'H28生産緑地地区'!$J$21:$K$300,2,FALSE)</f>
        <v>108</v>
      </c>
      <c r="L131">
        <f>VLOOKUP('H27生産緑地地区'!$C131,'H28生産緑地地区'!$C$21:$H$300,5,FALSE)-VLOOKUP('H27生産緑地地区'!$C131,'H27生産緑地地区'!$C$21:$H$301,5,FALSE)</f>
        <v>-0.19999999999999574</v>
      </c>
      <c r="M131">
        <f>VLOOKUP('H27生産緑地地区'!$C131,'H28生産緑地地区'!$C$21:$H$300,6,FALSE)-VLOOKUP('H27生産緑地地区'!$C131,'H27生産緑地地区'!$C$21:$H$301,6,FALSE)</f>
        <v>-3</v>
      </c>
    </row>
    <row r="132" spans="1:13" ht="13.5">
      <c r="A132" s="52" t="str">
        <f t="shared" si="8"/>
        <v>東京都</v>
      </c>
      <c r="C132" t="s">
        <v>535</v>
      </c>
      <c r="D132" s="42" t="s">
        <v>217</v>
      </c>
      <c r="E132" s="21" t="s">
        <v>218</v>
      </c>
      <c r="F132" s="43">
        <v>1</v>
      </c>
      <c r="G132" s="44">
        <v>28.5</v>
      </c>
      <c r="H132" s="43">
        <v>146</v>
      </c>
      <c r="I132" s="29" t="s">
        <v>0</v>
      </c>
      <c r="J132" t="str">
        <f t="shared" si="9"/>
        <v>東京都多摩市</v>
      </c>
      <c r="K132">
        <f>VLOOKUP($J132,'H28生産緑地地区'!$J$21:$K$300,2,FALSE)</f>
        <v>109</v>
      </c>
      <c r="L132">
        <f>VLOOKUP('H27生産緑地地区'!$C132,'H28生産緑地地区'!$C$21:$H$300,5,FALSE)-VLOOKUP('H27生産緑地地区'!$C132,'H27生産緑地地区'!$C$21:$H$301,5,FALSE)</f>
        <v>-0.10000000000000142</v>
      </c>
      <c r="M132">
        <f>VLOOKUP('H27生産緑地地区'!$C132,'H28生産緑地地区'!$C$21:$H$300,6,FALSE)-VLOOKUP('H27生産緑地地区'!$C132,'H27生産緑地地区'!$C$21:$H$301,6,FALSE)</f>
        <v>-1</v>
      </c>
    </row>
    <row r="133" spans="1:13" ht="13.5">
      <c r="A133" s="52" t="str">
        <f t="shared" si="8"/>
        <v>東京都</v>
      </c>
      <c r="C133" t="s">
        <v>536</v>
      </c>
      <c r="D133" s="42"/>
      <c r="E133" s="21" t="s">
        <v>219</v>
      </c>
      <c r="F133" s="43">
        <v>1</v>
      </c>
      <c r="G133" s="44">
        <v>114.7</v>
      </c>
      <c r="H133" s="43">
        <v>467</v>
      </c>
      <c r="I133" s="29" t="s">
        <v>0</v>
      </c>
      <c r="J133" t="str">
        <f t="shared" si="9"/>
        <v>東京都稲城市</v>
      </c>
      <c r="K133">
        <f>VLOOKUP($J133,'H28生産緑地地区'!$J$21:$K$300,2,FALSE)</f>
        <v>110</v>
      </c>
      <c r="L133">
        <f>VLOOKUP('H27生産緑地地区'!$C133,'H28生産緑地地区'!$C$21:$H$300,5,FALSE)-VLOOKUP('H27生産緑地地区'!$C133,'H27生産緑地地区'!$C$21:$H$301,5,FALSE)</f>
        <v>-1.2000000000000028</v>
      </c>
      <c r="M133">
        <f>VLOOKUP('H27生産緑地地区'!$C133,'H28生産緑地地区'!$C$21:$H$300,6,FALSE)-VLOOKUP('H27生産緑地地区'!$C133,'H27生産緑地地区'!$C$21:$H$301,6,FALSE)</f>
        <v>0</v>
      </c>
    </row>
    <row r="134" spans="1:13" ht="13.5">
      <c r="A134" s="52" t="str">
        <f t="shared" si="8"/>
        <v>東京都</v>
      </c>
      <c r="C134" t="s">
        <v>537</v>
      </c>
      <c r="D134" s="42" t="s">
        <v>220</v>
      </c>
      <c r="E134" s="21" t="s">
        <v>221</v>
      </c>
      <c r="F134" s="43">
        <v>1</v>
      </c>
      <c r="G134" s="44">
        <v>71.1</v>
      </c>
      <c r="H134" s="43">
        <v>400</v>
      </c>
      <c r="I134" s="29" t="s">
        <v>0</v>
      </c>
      <c r="J134" t="str">
        <f t="shared" si="9"/>
        <v>東京都あきる野市</v>
      </c>
      <c r="K134">
        <f>VLOOKUP($J134,'H28生産緑地地区'!$J$21:$K$300,2,FALSE)</f>
        <v>111</v>
      </c>
      <c r="L134">
        <f>VLOOKUP('H27生産緑地地区'!$C134,'H28生産緑地地区'!$C$21:$H$300,5,FALSE)-VLOOKUP('H27生産緑地地区'!$C134,'H27生産緑地地区'!$C$21:$H$301,5,FALSE)</f>
        <v>-1.2999999999999972</v>
      </c>
      <c r="M134">
        <f>VLOOKUP('H27生産緑地地区'!$C134,'H28生産緑地地区'!$C$21:$H$300,6,FALSE)-VLOOKUP('H27生産緑地地区'!$C134,'H27生産緑地地区'!$C$21:$H$301,6,FALSE)</f>
        <v>-1</v>
      </c>
    </row>
    <row r="135" spans="1:13" ht="27">
      <c r="A135" s="52" t="str">
        <f t="shared" si="8"/>
        <v>東京都</v>
      </c>
      <c r="C135" t="s">
        <v>538</v>
      </c>
      <c r="D135" s="42" t="s">
        <v>222</v>
      </c>
      <c r="E135" s="21" t="s">
        <v>223</v>
      </c>
      <c r="F135" s="43">
        <v>1</v>
      </c>
      <c r="G135" s="44">
        <v>124.8</v>
      </c>
      <c r="H135" s="43">
        <v>301</v>
      </c>
      <c r="I135" s="29" t="s">
        <v>433</v>
      </c>
      <c r="J135" t="str">
        <f t="shared" si="9"/>
        <v>東京都西東京市</v>
      </c>
      <c r="K135">
        <f>VLOOKUP($J135,'H28生産緑地地区'!$J$21:$K$300,2,FALSE)</f>
        <v>112</v>
      </c>
      <c r="L135">
        <f>VLOOKUP('H27生産緑地地区'!$C135,'H28生産緑地地区'!$C$21:$H$300,5,FALSE)-VLOOKUP('H27生産緑地地区'!$C135,'H27生産緑地地区'!$C$21:$H$301,5,FALSE)</f>
        <v>-2.5999999999999943</v>
      </c>
      <c r="M135">
        <f>VLOOKUP('H27生産緑地地区'!$C135,'H28生産緑地地区'!$C$21:$H$300,6,FALSE)-VLOOKUP('H27生産緑地地区'!$C135,'H27生産緑地地区'!$C$21:$H$301,6,FALSE)</f>
        <v>-4</v>
      </c>
    </row>
    <row r="136" spans="1:9" ht="13.5">
      <c r="A136" s="52" t="str">
        <f t="shared" si="8"/>
        <v>東京都</v>
      </c>
      <c r="D136" s="38"/>
      <c r="E136" s="39"/>
      <c r="F136" s="40"/>
      <c r="G136" s="41"/>
      <c r="H136" s="40"/>
      <c r="I136" s="29"/>
    </row>
    <row r="137" spans="1:9" ht="13.5">
      <c r="A137" s="52" t="str">
        <f t="shared" si="8"/>
        <v>神奈川県</v>
      </c>
      <c r="B137" s="38" t="s">
        <v>225</v>
      </c>
      <c r="C137" s="38"/>
      <c r="D137" s="38" t="s">
        <v>225</v>
      </c>
      <c r="E137" s="48" t="s">
        <v>22</v>
      </c>
      <c r="F137" s="40">
        <v>19</v>
      </c>
      <c r="G137" s="41">
        <v>1380.2</v>
      </c>
      <c r="H137" s="40">
        <v>8830</v>
      </c>
      <c r="I137" s="49"/>
    </row>
    <row r="138" spans="1:9" ht="13.5">
      <c r="A138" s="52" t="str">
        <f t="shared" si="8"/>
        <v>神奈川県</v>
      </c>
      <c r="D138" s="38"/>
      <c r="E138" s="39"/>
      <c r="F138" s="40"/>
      <c r="G138" s="41"/>
      <c r="H138" s="40"/>
      <c r="I138" s="29"/>
    </row>
    <row r="139" spans="1:13" ht="13.5">
      <c r="A139" s="52" t="str">
        <f t="shared" si="8"/>
        <v>神奈川県</v>
      </c>
      <c r="C139" t="s">
        <v>539</v>
      </c>
      <c r="D139" s="42" t="s">
        <v>226</v>
      </c>
      <c r="E139" s="21" t="s">
        <v>227</v>
      </c>
      <c r="F139" s="43">
        <v>1</v>
      </c>
      <c r="G139" s="44">
        <v>307</v>
      </c>
      <c r="H139" s="43">
        <v>1762</v>
      </c>
      <c r="I139" s="29" t="s">
        <v>434</v>
      </c>
      <c r="J139" t="str">
        <f aca="true" t="shared" si="10" ref="J139:J157">A139&amp;E139</f>
        <v>神奈川県横浜市</v>
      </c>
      <c r="K139">
        <f>VLOOKUP($J139,'H28生産緑地地区'!$J$21:$K$300,2,FALSE)</f>
        <v>116</v>
      </c>
      <c r="L139">
        <f>VLOOKUP('H27生産緑地地区'!$C139,'H28生産緑地地区'!$C$21:$H$300,5,FALSE)-VLOOKUP('H27生産緑地地区'!$C139,'H27生産緑地地区'!$C$21:$H$301,5,FALSE)</f>
        <v>-5.399999999999977</v>
      </c>
      <c r="M139">
        <f>VLOOKUP('H27生産緑地地区'!$C139,'H28生産緑地地区'!$C$21:$H$300,6,FALSE)-VLOOKUP('H27生産緑地地区'!$C139,'H27生産緑地地区'!$C$21:$H$301,6,FALSE)</f>
        <v>-37</v>
      </c>
    </row>
    <row r="140" spans="1:13" ht="13.5">
      <c r="A140" s="52" t="str">
        <f t="shared" si="8"/>
        <v>神奈川県</v>
      </c>
      <c r="C140" t="s">
        <v>540</v>
      </c>
      <c r="D140" s="42" t="s">
        <v>228</v>
      </c>
      <c r="E140" s="21" t="s">
        <v>229</v>
      </c>
      <c r="F140" s="43">
        <v>1</v>
      </c>
      <c r="G140" s="44">
        <v>290.7</v>
      </c>
      <c r="H140" s="43">
        <v>1845</v>
      </c>
      <c r="I140" s="29" t="s">
        <v>0</v>
      </c>
      <c r="J140" t="str">
        <f t="shared" si="10"/>
        <v>神奈川県川崎市</v>
      </c>
      <c r="K140">
        <f>VLOOKUP($J140,'H28生産緑地地区'!$J$21:$K$300,2,FALSE)</f>
        <v>117</v>
      </c>
      <c r="L140">
        <f>VLOOKUP('H27生産緑地地区'!$C140,'H28生産緑地地区'!$C$21:$H$300,5,FALSE)-VLOOKUP('H27生産緑地地区'!$C140,'H27生産緑地地区'!$C$21:$H$301,5,FALSE)</f>
        <v>-3.5</v>
      </c>
      <c r="M140">
        <f>VLOOKUP('H27生産緑地地区'!$C140,'H28生産緑地地区'!$C$21:$H$300,6,FALSE)-VLOOKUP('H27生産緑地地区'!$C140,'H27生産緑地地区'!$C$21:$H$301,6,FALSE)</f>
        <v>-21</v>
      </c>
    </row>
    <row r="141" spans="1:13" ht="13.5">
      <c r="A141" s="52" t="str">
        <f t="shared" si="8"/>
        <v>神奈川県</v>
      </c>
      <c r="C141" t="s">
        <v>541</v>
      </c>
      <c r="D141" s="42" t="s">
        <v>230</v>
      </c>
      <c r="E141" s="21" t="s">
        <v>231</v>
      </c>
      <c r="F141" s="43">
        <v>1</v>
      </c>
      <c r="G141" s="44">
        <v>134.1</v>
      </c>
      <c r="H141" s="43">
        <v>905</v>
      </c>
      <c r="I141" s="29" t="s">
        <v>0</v>
      </c>
      <c r="J141" t="str">
        <f t="shared" si="10"/>
        <v>神奈川県相模原市</v>
      </c>
      <c r="K141">
        <f>VLOOKUP($J141,'H28生産緑地地区'!$J$21:$K$300,2,FALSE)</f>
        <v>118</v>
      </c>
      <c r="L141">
        <f>VLOOKUP('H27生産緑地地区'!$C141,'H28生産緑地地区'!$C$21:$H$300,5,FALSE)-VLOOKUP('H27生産緑地地区'!$C141,'H27生産緑地地区'!$C$21:$H$301,5,FALSE)</f>
        <v>-3</v>
      </c>
      <c r="M141">
        <f>VLOOKUP('H27生産緑地地区'!$C141,'H28生産緑地地区'!$C$21:$H$300,6,FALSE)-VLOOKUP('H27生産緑地地区'!$C141,'H27生産緑地地区'!$C$21:$H$301,6,FALSE)</f>
        <v>-15</v>
      </c>
    </row>
    <row r="142" spans="1:13" ht="13.5">
      <c r="A142" s="52" t="str">
        <f t="shared" si="8"/>
        <v>神奈川県</v>
      </c>
      <c r="C142" t="s">
        <v>542</v>
      </c>
      <c r="D142" s="42" t="s">
        <v>232</v>
      </c>
      <c r="E142" s="21" t="s">
        <v>233</v>
      </c>
      <c r="F142" s="43">
        <v>1</v>
      </c>
      <c r="G142" s="44">
        <v>25.3</v>
      </c>
      <c r="H142" s="43">
        <v>170</v>
      </c>
      <c r="I142" s="29" t="s">
        <v>0</v>
      </c>
      <c r="J142" t="str">
        <f t="shared" si="10"/>
        <v>神奈川県横須賀市</v>
      </c>
      <c r="K142">
        <f>VLOOKUP($J142,'H28生産緑地地区'!$J$21:$K$300,2,FALSE)</f>
        <v>119</v>
      </c>
      <c r="L142">
        <f>VLOOKUP('H27生産緑地地区'!$C142,'H28生産緑地地区'!$C$21:$H$300,5,FALSE)-VLOOKUP('H27生産緑地地区'!$C142,'H27生産緑地地区'!$C$21:$H$301,5,FALSE)</f>
        <v>-0.1999999999999993</v>
      </c>
      <c r="M142">
        <f>VLOOKUP('H27生産緑地地区'!$C142,'H28生産緑地地区'!$C$21:$H$300,6,FALSE)-VLOOKUP('H27生産緑地地区'!$C142,'H27生産緑地地区'!$C$21:$H$301,6,FALSE)</f>
        <v>-1</v>
      </c>
    </row>
    <row r="143" spans="1:13" ht="13.5">
      <c r="A143" s="52" t="str">
        <f t="shared" si="8"/>
        <v>神奈川県</v>
      </c>
      <c r="C143" t="s">
        <v>543</v>
      </c>
      <c r="D143" s="42" t="s">
        <v>234</v>
      </c>
      <c r="E143" s="21" t="s">
        <v>235</v>
      </c>
      <c r="F143" s="43">
        <v>1</v>
      </c>
      <c r="G143" s="44">
        <v>43.8</v>
      </c>
      <c r="H143" s="43">
        <v>307</v>
      </c>
      <c r="I143" s="29" t="s">
        <v>0</v>
      </c>
      <c r="J143" t="str">
        <f t="shared" si="10"/>
        <v>神奈川県平塚市</v>
      </c>
      <c r="K143">
        <f>VLOOKUP($J143,'H28生産緑地地区'!$J$21:$K$300,2,FALSE)</f>
        <v>120</v>
      </c>
      <c r="L143">
        <f>VLOOKUP('H27生産緑地地区'!$C143,'H28生産緑地地区'!$C$21:$H$300,5,FALSE)-VLOOKUP('H27生産緑地地区'!$C143,'H27生産緑地地区'!$C$21:$H$301,5,FALSE)</f>
        <v>-0.3999999999999986</v>
      </c>
      <c r="M143">
        <f>VLOOKUP('H27生産緑地地区'!$C143,'H28生産緑地地区'!$C$21:$H$300,6,FALSE)-VLOOKUP('H27生産緑地地区'!$C143,'H27生産緑地地区'!$C$21:$H$301,6,FALSE)</f>
        <v>-1</v>
      </c>
    </row>
    <row r="144" spans="1:13" ht="13.5">
      <c r="A144" s="52" t="str">
        <f t="shared" si="8"/>
        <v>神奈川県</v>
      </c>
      <c r="C144" t="s">
        <v>544</v>
      </c>
      <c r="D144" s="42" t="s">
        <v>236</v>
      </c>
      <c r="E144" s="21" t="s">
        <v>237</v>
      </c>
      <c r="F144" s="43">
        <v>1</v>
      </c>
      <c r="G144" s="44">
        <v>17.1</v>
      </c>
      <c r="H144" s="43">
        <v>136</v>
      </c>
      <c r="I144" s="29" t="s">
        <v>0</v>
      </c>
      <c r="J144" t="str">
        <f t="shared" si="10"/>
        <v>神奈川県鎌倉市</v>
      </c>
      <c r="K144">
        <f>VLOOKUP($J144,'H28生産緑地地区'!$J$21:$K$300,2,FALSE)</f>
        <v>121</v>
      </c>
      <c r="L144">
        <f>VLOOKUP('H27生産緑地地区'!$C144,'H28生産緑地地区'!$C$21:$H$300,5,FALSE)-VLOOKUP('H27生産緑地地区'!$C144,'H27生産緑地地区'!$C$21:$H$301,5,FALSE)</f>
        <v>0</v>
      </c>
      <c r="M144">
        <f>VLOOKUP('H27生産緑地地区'!$C144,'H28生産緑地地区'!$C$21:$H$300,6,FALSE)-VLOOKUP('H27生産緑地地区'!$C144,'H27生産緑地地区'!$C$21:$H$301,6,FALSE)</f>
        <v>0</v>
      </c>
    </row>
    <row r="145" spans="1:13" ht="13.5">
      <c r="A145" s="52" t="str">
        <f t="shared" si="8"/>
        <v>神奈川県</v>
      </c>
      <c r="C145" t="s">
        <v>545</v>
      </c>
      <c r="D145" s="42" t="s">
        <v>238</v>
      </c>
      <c r="E145" s="21" t="s">
        <v>239</v>
      </c>
      <c r="F145" s="43">
        <v>1</v>
      </c>
      <c r="G145" s="44">
        <v>100.2</v>
      </c>
      <c r="H145" s="43">
        <v>536</v>
      </c>
      <c r="I145" s="29" t="s">
        <v>0</v>
      </c>
      <c r="J145" t="str">
        <f t="shared" si="10"/>
        <v>神奈川県藤沢市</v>
      </c>
      <c r="K145">
        <f>VLOOKUP($J145,'H28生産緑地地区'!$J$21:$K$300,2,FALSE)</f>
        <v>122</v>
      </c>
      <c r="L145">
        <f>VLOOKUP('H27生産緑地地区'!$C145,'H28生産緑地地区'!$C$21:$H$300,5,FALSE)-VLOOKUP('H27生産緑地地区'!$C145,'H27生産緑地地区'!$C$21:$H$301,5,FALSE)</f>
        <v>-1.7000000000000028</v>
      </c>
      <c r="M145">
        <f>VLOOKUP('H27生産緑地地区'!$C145,'H28生産緑地地区'!$C$21:$H$300,6,FALSE)-VLOOKUP('H27生産緑地地区'!$C145,'H27生産緑地地区'!$C$21:$H$301,6,FALSE)</f>
        <v>-8</v>
      </c>
    </row>
    <row r="146" spans="1:13" ht="13.5">
      <c r="A146" s="52" t="str">
        <f t="shared" si="8"/>
        <v>神奈川県</v>
      </c>
      <c r="C146" t="s">
        <v>546</v>
      </c>
      <c r="D146" s="42" t="s">
        <v>240</v>
      </c>
      <c r="E146" s="21" t="s">
        <v>241</v>
      </c>
      <c r="F146" s="43">
        <v>1</v>
      </c>
      <c r="G146" s="44">
        <v>67</v>
      </c>
      <c r="H146" s="43">
        <v>481</v>
      </c>
      <c r="I146" s="29" t="s">
        <v>0</v>
      </c>
      <c r="J146" t="str">
        <f t="shared" si="10"/>
        <v>神奈川県小田原市</v>
      </c>
      <c r="K146">
        <f>VLOOKUP($J146,'H28生産緑地地区'!$J$21:$K$300,2,FALSE)</f>
        <v>123</v>
      </c>
      <c r="L146">
        <f>VLOOKUP('H27生産緑地地区'!$C146,'H28生産緑地地区'!$C$21:$H$300,5,FALSE)-VLOOKUP('H27生産緑地地区'!$C146,'H27生産緑地地区'!$C$21:$H$301,5,FALSE)</f>
        <v>-0.7000000000000028</v>
      </c>
      <c r="M146">
        <f>VLOOKUP('H27生産緑地地区'!$C146,'H28生産緑地地区'!$C$21:$H$300,6,FALSE)-VLOOKUP('H27生産緑地地区'!$C146,'H27生産緑地地区'!$C$21:$H$301,6,FALSE)</f>
        <v>-7</v>
      </c>
    </row>
    <row r="147" spans="1:13" ht="13.5">
      <c r="A147" s="52" t="str">
        <f t="shared" si="8"/>
        <v>神奈川県</v>
      </c>
      <c r="C147" t="s">
        <v>547</v>
      </c>
      <c r="D147" s="42" t="s">
        <v>242</v>
      </c>
      <c r="E147" s="21" t="s">
        <v>243</v>
      </c>
      <c r="F147" s="43">
        <v>1</v>
      </c>
      <c r="G147" s="44">
        <v>59.9</v>
      </c>
      <c r="H147" s="43">
        <v>417</v>
      </c>
      <c r="I147" s="29" t="s">
        <v>0</v>
      </c>
      <c r="J147" t="str">
        <f t="shared" si="10"/>
        <v>神奈川県茅ヶ崎市</v>
      </c>
      <c r="K147">
        <f>VLOOKUP($J147,'H28生産緑地地区'!$J$21:$K$300,2,FALSE)</f>
        <v>124</v>
      </c>
      <c r="L147">
        <f>VLOOKUP('H27生産緑地地区'!$C147,'H28生産緑地地区'!$C$21:$H$300,5,FALSE)-VLOOKUP('H27生産緑地地区'!$C147,'H27生産緑地地区'!$C$21:$H$301,5,FALSE)</f>
        <v>-0.6000000000000014</v>
      </c>
      <c r="M147">
        <f>VLOOKUP('H27生産緑地地区'!$C147,'H28生産緑地地区'!$C$21:$H$300,6,FALSE)-VLOOKUP('H27生産緑地地区'!$C147,'H27生産緑地地区'!$C$21:$H$301,6,FALSE)</f>
        <v>-8</v>
      </c>
    </row>
    <row r="148" spans="1:13" ht="13.5">
      <c r="A148" s="52" t="str">
        <f t="shared" si="8"/>
        <v>神奈川県</v>
      </c>
      <c r="C148" t="s">
        <v>548</v>
      </c>
      <c r="D148" s="42" t="s">
        <v>244</v>
      </c>
      <c r="E148" s="21" t="s">
        <v>245</v>
      </c>
      <c r="F148" s="43">
        <v>1</v>
      </c>
      <c r="G148" s="44">
        <v>1.3</v>
      </c>
      <c r="H148" s="43">
        <v>11</v>
      </c>
      <c r="I148" s="29" t="s">
        <v>0</v>
      </c>
      <c r="J148" t="str">
        <f t="shared" si="10"/>
        <v>神奈川県逗子市</v>
      </c>
      <c r="K148">
        <f>VLOOKUP($J148,'H28生産緑地地区'!$J$21:$K$300,2,FALSE)</f>
        <v>125</v>
      </c>
      <c r="L148">
        <f>VLOOKUP('H27生産緑地地区'!$C148,'H28生産緑地地区'!$C$21:$H$300,5,FALSE)-VLOOKUP('H27生産緑地地区'!$C148,'H27生産緑地地区'!$C$21:$H$301,5,FALSE)</f>
        <v>0</v>
      </c>
      <c r="M148">
        <f>VLOOKUP('H27生産緑地地区'!$C148,'H28生産緑地地区'!$C$21:$H$300,6,FALSE)-VLOOKUP('H27生産緑地地区'!$C148,'H27生産緑地地区'!$C$21:$H$301,6,FALSE)</f>
        <v>0</v>
      </c>
    </row>
    <row r="149" spans="1:13" ht="13.5">
      <c r="A149" s="52" t="str">
        <f t="shared" si="8"/>
        <v>神奈川県</v>
      </c>
      <c r="C149" t="s">
        <v>549</v>
      </c>
      <c r="D149" s="42" t="s">
        <v>246</v>
      </c>
      <c r="E149" s="21" t="s">
        <v>247</v>
      </c>
      <c r="F149" s="43">
        <v>1</v>
      </c>
      <c r="G149" s="44">
        <v>20.9</v>
      </c>
      <c r="H149" s="43">
        <v>133</v>
      </c>
      <c r="I149" s="29" t="s">
        <v>0</v>
      </c>
      <c r="J149" t="str">
        <f t="shared" si="10"/>
        <v>神奈川県三浦市</v>
      </c>
      <c r="K149">
        <f>VLOOKUP($J149,'H28生産緑地地区'!$J$21:$K$300,2,FALSE)</f>
        <v>126</v>
      </c>
      <c r="L149">
        <f>VLOOKUP('H27生産緑地地区'!$C149,'H28生産緑地地区'!$C$21:$H$300,5,FALSE)-VLOOKUP('H27生産緑地地区'!$C149,'H27生産緑地地区'!$C$21:$H$301,5,FALSE)</f>
        <v>0</v>
      </c>
      <c r="M149">
        <f>VLOOKUP('H27生産緑地地区'!$C149,'H28生産緑地地区'!$C$21:$H$300,6,FALSE)-VLOOKUP('H27生産緑地地区'!$C149,'H27生産緑地地区'!$C$21:$H$301,6,FALSE)</f>
        <v>0</v>
      </c>
    </row>
    <row r="150" spans="1:13" ht="13.5">
      <c r="A150" s="52" t="str">
        <f t="shared" si="8"/>
        <v>神奈川県</v>
      </c>
      <c r="C150" t="s">
        <v>550</v>
      </c>
      <c r="D150" s="42" t="s">
        <v>248</v>
      </c>
      <c r="E150" s="21" t="s">
        <v>249</v>
      </c>
      <c r="F150" s="43">
        <v>1</v>
      </c>
      <c r="G150" s="44">
        <v>103.3</v>
      </c>
      <c r="H150" s="43">
        <v>685</v>
      </c>
      <c r="I150" s="29" t="s">
        <v>0</v>
      </c>
      <c r="J150" t="str">
        <f t="shared" si="10"/>
        <v>神奈川県秦野市</v>
      </c>
      <c r="K150">
        <f>VLOOKUP($J150,'H28生産緑地地区'!$J$21:$K$300,2,FALSE)</f>
        <v>127</v>
      </c>
      <c r="L150">
        <f>VLOOKUP('H27生産緑地地区'!$C150,'H28生産緑地地区'!$C$21:$H$300,5,FALSE)-VLOOKUP('H27生産緑地地区'!$C150,'H27生産緑地地区'!$C$21:$H$301,5,FALSE)</f>
        <v>-0.29999999999999716</v>
      </c>
      <c r="M150">
        <f>VLOOKUP('H27生産緑地地区'!$C150,'H28生産緑地地区'!$C$21:$H$300,6,FALSE)-VLOOKUP('H27生産緑地地区'!$C150,'H27生産緑地地区'!$C$21:$H$301,6,FALSE)</f>
        <v>-3</v>
      </c>
    </row>
    <row r="151" spans="1:13" ht="13.5">
      <c r="A151" s="52" t="str">
        <f aca="true" t="shared" si="11" ref="A151:A214">IF(B151="",A150,B151)</f>
        <v>神奈川県</v>
      </c>
      <c r="C151" t="s">
        <v>551</v>
      </c>
      <c r="D151" s="42" t="s">
        <v>250</v>
      </c>
      <c r="E151" s="21" t="s">
        <v>251</v>
      </c>
      <c r="F151" s="43">
        <v>1</v>
      </c>
      <c r="G151" s="44">
        <v>30.6</v>
      </c>
      <c r="H151" s="43">
        <v>235</v>
      </c>
      <c r="I151" s="29" t="s">
        <v>0</v>
      </c>
      <c r="J151" t="str">
        <f t="shared" si="10"/>
        <v>神奈川県厚木市</v>
      </c>
      <c r="K151">
        <f>VLOOKUP($J151,'H28生産緑地地区'!$J$21:$K$300,2,FALSE)</f>
        <v>128</v>
      </c>
      <c r="L151">
        <f>VLOOKUP('H27生産緑地地区'!$C151,'H28生産緑地地区'!$C$21:$H$300,5,FALSE)-VLOOKUP('H27生産緑地地区'!$C151,'H27生産緑地地区'!$C$21:$H$301,5,FALSE)</f>
        <v>-1.7000000000000028</v>
      </c>
      <c r="M151">
        <f>VLOOKUP('H27生産緑地地区'!$C151,'H28生産緑地地区'!$C$21:$H$300,6,FALSE)-VLOOKUP('H27生産緑地地区'!$C151,'H27生産緑地地区'!$C$21:$H$301,6,FALSE)</f>
        <v>-10</v>
      </c>
    </row>
    <row r="152" spans="1:13" ht="13.5">
      <c r="A152" s="52" t="str">
        <f t="shared" si="11"/>
        <v>神奈川県</v>
      </c>
      <c r="C152" t="s">
        <v>552</v>
      </c>
      <c r="D152" s="42" t="s">
        <v>252</v>
      </c>
      <c r="E152" s="21" t="s">
        <v>253</v>
      </c>
      <c r="F152" s="43">
        <v>1</v>
      </c>
      <c r="G152" s="44">
        <v>60</v>
      </c>
      <c r="H152" s="43">
        <v>349</v>
      </c>
      <c r="I152" s="29" t="s">
        <v>0</v>
      </c>
      <c r="J152" t="str">
        <f t="shared" si="10"/>
        <v>神奈川県大和市</v>
      </c>
      <c r="K152">
        <f>VLOOKUP($J152,'H28生産緑地地区'!$J$21:$K$300,2,FALSE)</f>
        <v>129</v>
      </c>
      <c r="L152">
        <f>VLOOKUP('H27生産緑地地区'!$C152,'H28生産緑地地区'!$C$21:$H$300,5,FALSE)-VLOOKUP('H27生産緑地地区'!$C152,'H27生産緑地地区'!$C$21:$H$301,5,FALSE)</f>
        <v>-0.3999999999999986</v>
      </c>
      <c r="M152">
        <f>VLOOKUP('H27生産緑地地区'!$C152,'H28生産緑地地区'!$C$21:$H$300,6,FALSE)-VLOOKUP('H27生産緑地地区'!$C152,'H27生産緑地地区'!$C$21:$H$301,6,FALSE)</f>
        <v>-3</v>
      </c>
    </row>
    <row r="153" spans="1:13" ht="13.5">
      <c r="A153" s="52" t="str">
        <f t="shared" si="11"/>
        <v>神奈川県</v>
      </c>
      <c r="C153" t="s">
        <v>553</v>
      </c>
      <c r="D153" s="42" t="s">
        <v>254</v>
      </c>
      <c r="E153" s="21" t="s">
        <v>255</v>
      </c>
      <c r="F153" s="43">
        <v>1</v>
      </c>
      <c r="G153" s="44">
        <v>22.5</v>
      </c>
      <c r="H153" s="43">
        <v>167</v>
      </c>
      <c r="I153" s="29" t="s">
        <v>0</v>
      </c>
      <c r="J153" t="str">
        <f t="shared" si="10"/>
        <v>神奈川県伊勢原市</v>
      </c>
      <c r="K153">
        <f>VLOOKUP($J153,'H28生産緑地地区'!$J$21:$K$300,2,FALSE)</f>
        <v>130</v>
      </c>
      <c r="L153">
        <f>VLOOKUP('H27生産緑地地区'!$C153,'H28生産緑地地区'!$C$21:$H$300,5,FALSE)-VLOOKUP('H27生産緑地地区'!$C153,'H27生産緑地地区'!$C$21:$H$301,5,FALSE)</f>
        <v>-0.3000000000000007</v>
      </c>
      <c r="M153">
        <f>VLOOKUP('H27生産緑地地区'!$C153,'H28生産緑地地区'!$C$21:$H$300,6,FALSE)-VLOOKUP('H27生産緑地地区'!$C153,'H27生産緑地地区'!$C$21:$H$301,6,FALSE)</f>
        <v>-2</v>
      </c>
    </row>
    <row r="154" spans="1:13" ht="13.5">
      <c r="A154" s="52" t="str">
        <f t="shared" si="11"/>
        <v>神奈川県</v>
      </c>
      <c r="C154" t="s">
        <v>554</v>
      </c>
      <c r="D154" s="42" t="s">
        <v>256</v>
      </c>
      <c r="E154" s="21" t="s">
        <v>257</v>
      </c>
      <c r="F154" s="43">
        <v>1</v>
      </c>
      <c r="G154" s="44">
        <v>26.9</v>
      </c>
      <c r="H154" s="43">
        <v>209</v>
      </c>
      <c r="I154" s="29" t="s">
        <v>0</v>
      </c>
      <c r="J154" t="str">
        <f t="shared" si="10"/>
        <v>神奈川県海老名市</v>
      </c>
      <c r="K154">
        <f>VLOOKUP($J154,'H28生産緑地地区'!$J$21:$K$300,2,FALSE)</f>
        <v>131</v>
      </c>
      <c r="L154">
        <f>VLOOKUP('H27生産緑地地区'!$C154,'H28生産緑地地区'!$C$21:$H$300,5,FALSE)-VLOOKUP('H27生産緑地地区'!$C154,'H27生産緑地地区'!$C$21:$H$301,5,FALSE)</f>
        <v>-0.3999999999999986</v>
      </c>
      <c r="M154">
        <f>VLOOKUP('H27生産緑地地区'!$C154,'H28生産緑地地区'!$C$21:$H$300,6,FALSE)-VLOOKUP('H27生産緑地地区'!$C154,'H27生産緑地地区'!$C$21:$H$301,6,FALSE)</f>
        <v>-3</v>
      </c>
    </row>
    <row r="155" spans="1:13" ht="13.5">
      <c r="A155" s="52" t="str">
        <f t="shared" si="11"/>
        <v>神奈川県</v>
      </c>
      <c r="C155" t="s">
        <v>555</v>
      </c>
      <c r="D155" s="42" t="s">
        <v>258</v>
      </c>
      <c r="E155" s="21" t="s">
        <v>259</v>
      </c>
      <c r="F155" s="43">
        <v>1</v>
      </c>
      <c r="G155" s="44">
        <v>22.3</v>
      </c>
      <c r="H155" s="43">
        <v>167</v>
      </c>
      <c r="I155" s="29" t="s">
        <v>0</v>
      </c>
      <c r="J155" t="str">
        <f t="shared" si="10"/>
        <v>神奈川県座間市</v>
      </c>
      <c r="K155" t="e">
        <f>VLOOKUP($J155,'H28生産緑地地区'!$J$21:$K$300,2,FALSE)</f>
        <v>#N/A</v>
      </c>
      <c r="L155">
        <f>VLOOKUP('H27生産緑地地区'!$C155,'H28生産緑地地区'!$C$21:$H$300,5,FALSE)-VLOOKUP('H27生産緑地地区'!$C155,'H27生産緑地地区'!$C$21:$H$301,5,FALSE)</f>
        <v>-0.6999999999999993</v>
      </c>
      <c r="M155">
        <f>VLOOKUP('H27生産緑地地区'!$C155,'H28生産緑地地区'!$C$21:$H$300,6,FALSE)-VLOOKUP('H27生産緑地地区'!$C155,'H27生産緑地地区'!$C$21:$H$301,6,FALSE)</f>
        <v>0</v>
      </c>
    </row>
    <row r="156" spans="1:13" ht="13.5">
      <c r="A156" s="52" t="str">
        <f t="shared" si="11"/>
        <v>神奈川県</v>
      </c>
      <c r="C156" t="s">
        <v>556</v>
      </c>
      <c r="D156" s="42" t="s">
        <v>260</v>
      </c>
      <c r="E156" s="21" t="s">
        <v>261</v>
      </c>
      <c r="F156" s="43">
        <v>1</v>
      </c>
      <c r="G156" s="44">
        <v>23</v>
      </c>
      <c r="H156" s="43">
        <v>176</v>
      </c>
      <c r="I156" s="29" t="s">
        <v>0</v>
      </c>
      <c r="J156" t="str">
        <f t="shared" si="10"/>
        <v>神奈川県南足柄市</v>
      </c>
      <c r="K156">
        <f>VLOOKUP($J156,'H28生産緑地地区'!$J$21:$K$300,2,FALSE)</f>
        <v>133</v>
      </c>
      <c r="L156">
        <f>VLOOKUP('H27生産緑地地区'!$C156,'H28生産緑地地区'!$C$21:$H$300,5,FALSE)-VLOOKUP('H27生産緑地地区'!$C156,'H27生産緑地地区'!$C$21:$H$301,5,FALSE)</f>
        <v>0</v>
      </c>
      <c r="M156">
        <f>VLOOKUP('H27生産緑地地区'!$C156,'H28生産緑地地区'!$C$21:$H$300,6,FALSE)-VLOOKUP('H27生産緑地地区'!$C156,'H27生産緑地地区'!$C$21:$H$301,6,FALSE)</f>
        <v>0</v>
      </c>
    </row>
    <row r="157" spans="1:13" ht="13.5">
      <c r="A157" s="52" t="str">
        <f t="shared" si="11"/>
        <v>神奈川県</v>
      </c>
      <c r="C157" t="s">
        <v>557</v>
      </c>
      <c r="D157" s="42" t="s">
        <v>262</v>
      </c>
      <c r="E157" s="21" t="s">
        <v>263</v>
      </c>
      <c r="F157" s="43">
        <v>1</v>
      </c>
      <c r="G157" s="44">
        <v>24.3</v>
      </c>
      <c r="H157" s="43">
        <v>139</v>
      </c>
      <c r="I157" s="29" t="s">
        <v>0</v>
      </c>
      <c r="J157" t="str">
        <f t="shared" si="10"/>
        <v>神奈川県綾瀬市</v>
      </c>
      <c r="K157">
        <f>VLOOKUP($J157,'H28生産緑地地区'!$J$21:$K$300,2,FALSE)</f>
        <v>134</v>
      </c>
      <c r="L157">
        <f>VLOOKUP('H27生産緑地地区'!$C157,'H28生産緑地地区'!$C$21:$H$300,5,FALSE)-VLOOKUP('H27生産緑地地区'!$C157,'H27生産緑地地区'!$C$21:$H$301,5,FALSE)</f>
        <v>-0.1999999999999993</v>
      </c>
      <c r="M157">
        <f>VLOOKUP('H27生産緑地地区'!$C157,'H28生産緑地地区'!$C$21:$H$300,6,FALSE)-VLOOKUP('H27生産緑地地区'!$C157,'H27生産緑地地区'!$C$21:$H$301,6,FALSE)</f>
        <v>-3</v>
      </c>
    </row>
    <row r="158" spans="1:9" ht="13.5">
      <c r="A158" s="52" t="str">
        <f t="shared" si="11"/>
        <v>神奈川県</v>
      </c>
      <c r="D158" s="38"/>
      <c r="E158" s="39"/>
      <c r="F158" s="40"/>
      <c r="G158" s="41"/>
      <c r="H158" s="40"/>
      <c r="I158" s="29"/>
    </row>
    <row r="159" spans="1:9" ht="13.5">
      <c r="A159" s="52" t="str">
        <f t="shared" si="11"/>
        <v>長野県</v>
      </c>
      <c r="B159" s="38" t="s">
        <v>264</v>
      </c>
      <c r="C159" s="38"/>
      <c r="D159" s="38" t="s">
        <v>264</v>
      </c>
      <c r="E159" s="48" t="s">
        <v>22</v>
      </c>
      <c r="F159" s="40">
        <v>1</v>
      </c>
      <c r="G159" s="41">
        <v>3.1</v>
      </c>
      <c r="H159" s="40">
        <v>8</v>
      </c>
      <c r="I159" s="49"/>
    </row>
    <row r="160" spans="1:9" ht="13.5">
      <c r="A160" s="52" t="str">
        <f t="shared" si="11"/>
        <v>長野県</v>
      </c>
      <c r="D160" s="38"/>
      <c r="E160" s="39"/>
      <c r="F160" s="40"/>
      <c r="G160" s="41"/>
      <c r="H160" s="40"/>
      <c r="I160" s="29"/>
    </row>
    <row r="161" spans="1:13" ht="13.5">
      <c r="A161" s="52" t="str">
        <f t="shared" si="11"/>
        <v>長野県</v>
      </c>
      <c r="C161" t="s">
        <v>558</v>
      </c>
      <c r="D161" s="42" t="s">
        <v>265</v>
      </c>
      <c r="E161" s="21" t="s">
        <v>266</v>
      </c>
      <c r="F161" s="43">
        <v>1</v>
      </c>
      <c r="G161" s="44">
        <v>3.1</v>
      </c>
      <c r="H161" s="43">
        <v>8</v>
      </c>
      <c r="I161" s="29" t="s">
        <v>0</v>
      </c>
      <c r="J161" t="str">
        <f>A161&amp;E161</f>
        <v>長野県長野市</v>
      </c>
      <c r="K161">
        <f>VLOOKUP($J161,'H28生産緑地地区'!$J$21:$K$300,2,FALSE)</f>
        <v>138</v>
      </c>
      <c r="L161">
        <f>VLOOKUP('H27生産緑地地区'!$C161,'H28生産緑地地区'!$C$21:$H$300,5,FALSE)-VLOOKUP('H27生産緑地地区'!$C161,'H27生産緑地地区'!$C$21:$H$301,5,FALSE)</f>
        <v>0.10000000000000009</v>
      </c>
      <c r="M161">
        <f>VLOOKUP('H27生産緑地地区'!$C161,'H28生産緑地地区'!$C$21:$H$300,6,FALSE)-VLOOKUP('H27生産緑地地区'!$C161,'H27生産緑地地区'!$C$21:$H$301,6,FALSE)</f>
        <v>1</v>
      </c>
    </row>
    <row r="162" spans="1:9" ht="13.5">
      <c r="A162" s="52" t="str">
        <f t="shared" si="11"/>
        <v>長野県</v>
      </c>
      <c r="D162" s="38"/>
      <c r="E162" s="39"/>
      <c r="F162" s="40"/>
      <c r="G162" s="41"/>
      <c r="H162" s="40"/>
      <c r="I162" s="29"/>
    </row>
    <row r="163" spans="1:9" ht="13.5">
      <c r="A163" s="52" t="str">
        <f t="shared" si="11"/>
        <v>石川県</v>
      </c>
      <c r="B163" s="38" t="s">
        <v>267</v>
      </c>
      <c r="C163" s="38"/>
      <c r="D163" s="38" t="s">
        <v>267</v>
      </c>
      <c r="E163" s="48" t="s">
        <v>22</v>
      </c>
      <c r="F163" s="40">
        <v>1</v>
      </c>
      <c r="G163" s="41">
        <v>0.1</v>
      </c>
      <c r="H163" s="40">
        <v>1</v>
      </c>
      <c r="I163" s="49"/>
    </row>
    <row r="164" spans="1:9" ht="13.5">
      <c r="A164" s="52" t="str">
        <f t="shared" si="11"/>
        <v>石川県</v>
      </c>
      <c r="D164" s="38"/>
      <c r="E164" s="39"/>
      <c r="F164" s="40"/>
      <c r="G164" s="41"/>
      <c r="H164" s="40"/>
      <c r="I164" s="29"/>
    </row>
    <row r="165" spans="1:13" ht="13.5">
      <c r="A165" s="52" t="str">
        <f t="shared" si="11"/>
        <v>石川県</v>
      </c>
      <c r="C165" t="s">
        <v>559</v>
      </c>
      <c r="D165" s="42" t="s">
        <v>268</v>
      </c>
      <c r="E165" s="21" t="s">
        <v>269</v>
      </c>
      <c r="F165" s="43">
        <v>1</v>
      </c>
      <c r="G165" s="44">
        <v>0.1</v>
      </c>
      <c r="H165" s="43">
        <v>1</v>
      </c>
      <c r="I165" s="29" t="s">
        <v>0</v>
      </c>
      <c r="J165" t="str">
        <f>A165&amp;E165</f>
        <v>石川県金沢市</v>
      </c>
      <c r="K165">
        <f>VLOOKUP($J165,'H28生産緑地地区'!$J$21:$K$300,2,FALSE)</f>
        <v>142</v>
      </c>
      <c r="L165">
        <f>VLOOKUP('H27生産緑地地区'!$C165,'H28生産緑地地区'!$C$21:$H$300,5,FALSE)-VLOOKUP('H27生産緑地地区'!$C165,'H27生産緑地地区'!$C$21:$H$301,5,FALSE)</f>
        <v>0</v>
      </c>
      <c r="M165">
        <f>VLOOKUP('H27生産緑地地区'!$C165,'H28生産緑地地区'!$C$21:$H$300,6,FALSE)-VLOOKUP('H27生産緑地地区'!$C165,'H27生産緑地地区'!$C$21:$H$301,6,FALSE)</f>
        <v>0</v>
      </c>
    </row>
    <row r="166" spans="1:9" ht="13.5">
      <c r="A166" s="52" t="str">
        <f t="shared" si="11"/>
        <v>石川県</v>
      </c>
      <c r="D166" s="38"/>
      <c r="E166" s="39"/>
      <c r="F166" s="40"/>
      <c r="G166" s="41"/>
      <c r="H166" s="40"/>
      <c r="I166" s="29"/>
    </row>
    <row r="167" spans="1:9" ht="13.5">
      <c r="A167" s="52" t="str">
        <f t="shared" si="11"/>
        <v>静岡県</v>
      </c>
      <c r="B167" s="38" t="s">
        <v>270</v>
      </c>
      <c r="C167" s="38"/>
      <c r="D167" s="38" t="s">
        <v>270</v>
      </c>
      <c r="E167" s="48" t="s">
        <v>22</v>
      </c>
      <c r="F167" s="40">
        <v>2</v>
      </c>
      <c r="G167" s="41">
        <v>237.6</v>
      </c>
      <c r="H167" s="40">
        <v>2058</v>
      </c>
      <c r="I167" s="49"/>
    </row>
    <row r="168" spans="1:9" ht="13.5">
      <c r="A168" s="52" t="str">
        <f t="shared" si="11"/>
        <v>静岡県</v>
      </c>
      <c r="D168" s="38"/>
      <c r="E168" s="39"/>
      <c r="F168" s="40"/>
      <c r="G168" s="41"/>
      <c r="H168" s="40"/>
      <c r="I168" s="29"/>
    </row>
    <row r="169" spans="1:13" ht="13.5">
      <c r="A169" s="52" t="str">
        <f t="shared" si="11"/>
        <v>静岡県</v>
      </c>
      <c r="C169" t="s">
        <v>560</v>
      </c>
      <c r="D169" s="42" t="s">
        <v>271</v>
      </c>
      <c r="E169" s="21" t="s">
        <v>272</v>
      </c>
      <c r="F169" s="43">
        <v>1</v>
      </c>
      <c r="G169" s="44">
        <v>220.4</v>
      </c>
      <c r="H169" s="43">
        <v>1918</v>
      </c>
      <c r="I169" s="29" t="s">
        <v>0</v>
      </c>
      <c r="J169" t="str">
        <f>A169&amp;E169</f>
        <v>静岡県静岡市</v>
      </c>
      <c r="K169">
        <f>VLOOKUP($J169,'H28生産緑地地区'!$J$21:$K$300,2,FALSE)</f>
        <v>146</v>
      </c>
      <c r="L169">
        <f>VLOOKUP('H27生産緑地地区'!$C169,'H28生産緑地地区'!$C$21:$H$300,5,FALSE)-VLOOKUP('H27生産緑地地区'!$C169,'H27生産緑地地区'!$C$21:$H$301,5,FALSE)</f>
        <v>0.4000000000000057</v>
      </c>
      <c r="M169">
        <f>VLOOKUP('H27生産緑地地区'!$C169,'H28生産緑地地区'!$C$21:$H$300,6,FALSE)-VLOOKUP('H27生産緑地地区'!$C169,'H27生産緑地地区'!$C$21:$H$301,6,FALSE)</f>
        <v>14</v>
      </c>
    </row>
    <row r="170" spans="1:13" ht="13.5">
      <c r="A170" s="52" t="str">
        <f t="shared" si="11"/>
        <v>静岡県</v>
      </c>
      <c r="C170" t="s">
        <v>561</v>
      </c>
      <c r="D170" s="42" t="s">
        <v>273</v>
      </c>
      <c r="E170" s="21" t="s">
        <v>274</v>
      </c>
      <c r="F170" s="43">
        <v>1</v>
      </c>
      <c r="G170" s="44">
        <v>17.2</v>
      </c>
      <c r="H170" s="43">
        <v>140</v>
      </c>
      <c r="I170" s="29" t="s">
        <v>0</v>
      </c>
      <c r="J170" t="str">
        <f>A170&amp;E170</f>
        <v>静岡県浜松市</v>
      </c>
      <c r="K170">
        <f>VLOOKUP($J170,'H28生産緑地地区'!$J$21:$K$300,2,FALSE)</f>
        <v>147</v>
      </c>
      <c r="L170">
        <f>VLOOKUP('H27生産緑地地区'!$C170,'H28生産緑地地区'!$C$21:$H$300,5,FALSE)-VLOOKUP('H27生産緑地地区'!$C170,'H27生産緑地地区'!$C$21:$H$301,5,FALSE)</f>
        <v>0</v>
      </c>
      <c r="M170">
        <f>VLOOKUP('H27生産緑地地区'!$C170,'H28生産緑地地区'!$C$21:$H$300,6,FALSE)-VLOOKUP('H27生産緑地地区'!$C170,'H27生産緑地地区'!$C$21:$H$301,6,FALSE)</f>
        <v>0</v>
      </c>
    </row>
    <row r="171" spans="1:9" ht="13.5">
      <c r="A171" s="52" t="str">
        <f t="shared" si="11"/>
        <v>静岡県</v>
      </c>
      <c r="D171" s="38"/>
      <c r="E171" s="39"/>
      <c r="F171" s="40"/>
      <c r="G171" s="41"/>
      <c r="H171" s="40"/>
      <c r="I171" s="29"/>
    </row>
    <row r="172" spans="1:9" ht="13.5">
      <c r="A172" s="52" t="str">
        <f t="shared" si="11"/>
        <v>愛知県</v>
      </c>
      <c r="B172" s="38" t="s">
        <v>275</v>
      </c>
      <c r="C172" s="38"/>
      <c r="D172" s="38" t="s">
        <v>275</v>
      </c>
      <c r="E172" s="48" t="s">
        <v>22</v>
      </c>
      <c r="F172" s="40">
        <v>34</v>
      </c>
      <c r="G172" s="41">
        <v>1165.9</v>
      </c>
      <c r="H172" s="40">
        <v>8470</v>
      </c>
      <c r="I172" s="49"/>
    </row>
    <row r="173" spans="1:9" ht="13.5">
      <c r="A173" s="52" t="str">
        <f t="shared" si="11"/>
        <v>愛知県</v>
      </c>
      <c r="D173" s="38"/>
      <c r="E173" s="39"/>
      <c r="F173" s="40"/>
      <c r="G173" s="41"/>
      <c r="H173" s="40"/>
      <c r="I173" s="29"/>
    </row>
    <row r="174" spans="1:13" ht="13.5">
      <c r="A174" s="52" t="str">
        <f t="shared" si="11"/>
        <v>愛知県</v>
      </c>
      <c r="C174" t="s">
        <v>562</v>
      </c>
      <c r="D174" s="42" t="s">
        <v>276</v>
      </c>
      <c r="E174" s="21" t="s">
        <v>277</v>
      </c>
      <c r="F174" s="43">
        <v>1</v>
      </c>
      <c r="G174" s="44">
        <v>275.3</v>
      </c>
      <c r="H174" s="43">
        <v>1902</v>
      </c>
      <c r="I174" s="29" t="s">
        <v>0</v>
      </c>
      <c r="J174" t="str">
        <f aca="true" t="shared" si="12" ref="J174:J207">A174&amp;E174</f>
        <v>愛知県名古屋市</v>
      </c>
      <c r="K174">
        <f>VLOOKUP($J174,'H28生産緑地地区'!$J$21:$K$300,2,FALSE)</f>
        <v>151</v>
      </c>
      <c r="L174">
        <f>VLOOKUP('H27生産緑地地区'!$C174,'H28生産緑地地区'!$C$21:$H$300,5,FALSE)-VLOOKUP('H27生産緑地地区'!$C174,'H27生産緑地地区'!$C$21:$H$301,5,FALSE)</f>
        <v>-5.100000000000023</v>
      </c>
      <c r="M174">
        <f>VLOOKUP('H27生産緑地地区'!$C174,'H28生産緑地地区'!$C$21:$H$300,6,FALSE)-VLOOKUP('H27生産緑地地区'!$C174,'H27生産緑地地区'!$C$21:$H$301,6,FALSE)</f>
        <v>-51</v>
      </c>
    </row>
    <row r="175" spans="1:13" ht="13.5">
      <c r="A175" s="52" t="str">
        <f t="shared" si="11"/>
        <v>愛知県</v>
      </c>
      <c r="C175" t="s">
        <v>563</v>
      </c>
      <c r="D175" s="42"/>
      <c r="E175" s="21" t="s">
        <v>278</v>
      </c>
      <c r="F175" s="43">
        <v>1</v>
      </c>
      <c r="G175" s="44">
        <v>23.1</v>
      </c>
      <c r="H175" s="43">
        <v>148</v>
      </c>
      <c r="I175" s="29" t="s">
        <v>0</v>
      </c>
      <c r="J175" t="str">
        <f t="shared" si="12"/>
        <v>愛知県瀬戸市</v>
      </c>
      <c r="K175">
        <f>VLOOKUP($J175,'H28生産緑地地区'!$J$21:$K$300,2,FALSE)</f>
        <v>152</v>
      </c>
      <c r="L175">
        <f>VLOOKUP('H27生産緑地地区'!$C175,'H28生産緑地地区'!$C$21:$H$300,5,FALSE)-VLOOKUP('H27生産緑地地区'!$C175,'H27生産緑地地区'!$C$21:$H$301,5,FALSE)</f>
        <v>-1.4000000000000021</v>
      </c>
      <c r="M175">
        <f>VLOOKUP('H27生産緑地地区'!$C175,'H28生産緑地地区'!$C$21:$H$300,6,FALSE)-VLOOKUP('H27生産緑地地区'!$C175,'H27生産緑地地区'!$C$21:$H$301,6,FALSE)</f>
        <v>-7</v>
      </c>
    </row>
    <row r="176" spans="1:13" ht="13.5">
      <c r="A176" s="52" t="str">
        <f t="shared" si="11"/>
        <v>愛知県</v>
      </c>
      <c r="C176" t="s">
        <v>564</v>
      </c>
      <c r="D176" s="42"/>
      <c r="E176" s="21" t="s">
        <v>279</v>
      </c>
      <c r="F176" s="43">
        <v>1</v>
      </c>
      <c r="G176" s="44">
        <v>26.3</v>
      </c>
      <c r="H176" s="43">
        <v>236</v>
      </c>
      <c r="I176" s="29" t="s">
        <v>0</v>
      </c>
      <c r="J176" t="str">
        <f t="shared" si="12"/>
        <v>愛知県津島市</v>
      </c>
      <c r="K176">
        <f>VLOOKUP($J176,'H28生産緑地地区'!$J$21:$K$300,2,FALSE)</f>
        <v>153</v>
      </c>
      <c r="L176">
        <f>VLOOKUP('H27生産緑地地区'!$C176,'H28生産緑地地区'!$C$21:$H$300,5,FALSE)-VLOOKUP('H27生産緑地地区'!$C176,'H27生産緑地地区'!$C$21:$H$301,5,FALSE)</f>
        <v>-0.8000000000000007</v>
      </c>
      <c r="M176">
        <f>VLOOKUP('H27生産緑地地区'!$C176,'H28生産緑地地区'!$C$21:$H$300,6,FALSE)-VLOOKUP('H27生産緑地地区'!$C176,'H27生産緑地地区'!$C$21:$H$301,6,FALSE)</f>
        <v>-6</v>
      </c>
    </row>
    <row r="177" spans="1:13" ht="13.5">
      <c r="A177" s="52" t="str">
        <f t="shared" si="11"/>
        <v>愛知県</v>
      </c>
      <c r="C177" t="s">
        <v>565</v>
      </c>
      <c r="D177" s="42"/>
      <c r="E177" s="21" t="s">
        <v>280</v>
      </c>
      <c r="F177" s="43">
        <v>1</v>
      </c>
      <c r="G177" s="44">
        <v>5.3</v>
      </c>
      <c r="H177" s="43">
        <v>48</v>
      </c>
      <c r="I177" s="29" t="s">
        <v>0</v>
      </c>
      <c r="J177" t="str">
        <f t="shared" si="12"/>
        <v>愛知県尾張旭市</v>
      </c>
      <c r="K177">
        <f>VLOOKUP($J177,'H28生産緑地地区'!$J$21:$K$300,2,FALSE)</f>
        <v>154</v>
      </c>
      <c r="L177">
        <f>VLOOKUP('H27生産緑地地区'!$C177,'H28生産緑地地区'!$C$21:$H$300,5,FALSE)-VLOOKUP('H27生産緑地地区'!$C177,'H27生産緑地地区'!$C$21:$H$301,5,FALSE)</f>
        <v>0</v>
      </c>
      <c r="M177">
        <f>VLOOKUP('H27生産緑地地区'!$C177,'H28生産緑地地区'!$C$21:$H$300,6,FALSE)-VLOOKUP('H27生産緑地地区'!$C177,'H27生産緑地地区'!$C$21:$H$301,6,FALSE)</f>
        <v>0</v>
      </c>
    </row>
    <row r="178" spans="1:13" ht="13.5">
      <c r="A178" s="52" t="str">
        <f t="shared" si="11"/>
        <v>愛知県</v>
      </c>
      <c r="C178" t="s">
        <v>566</v>
      </c>
      <c r="D178" s="42"/>
      <c r="E178" s="21" t="s">
        <v>281</v>
      </c>
      <c r="F178" s="43">
        <v>1</v>
      </c>
      <c r="G178" s="44">
        <v>9</v>
      </c>
      <c r="H178" s="43">
        <v>66</v>
      </c>
      <c r="I178" s="29" t="s">
        <v>0</v>
      </c>
      <c r="J178" t="str">
        <f t="shared" si="12"/>
        <v>愛知県豊明市</v>
      </c>
      <c r="K178">
        <f>VLOOKUP($J178,'H28生産緑地地区'!$J$21:$K$300,2,FALSE)</f>
        <v>155</v>
      </c>
      <c r="L178">
        <f>VLOOKUP('H27生産緑地地区'!$C178,'H28生産緑地地区'!$C$21:$H$300,5,FALSE)-VLOOKUP('H27生産緑地地区'!$C178,'H27生産緑地地区'!$C$21:$H$301,5,FALSE)</f>
        <v>0</v>
      </c>
      <c r="M178">
        <f>VLOOKUP('H27生産緑地地区'!$C178,'H28生産緑地地区'!$C$21:$H$300,6,FALSE)-VLOOKUP('H27生産緑地地区'!$C178,'H27生産緑地地区'!$C$21:$H$301,6,FALSE)</f>
        <v>0</v>
      </c>
    </row>
    <row r="179" spans="1:13" ht="13.5">
      <c r="A179" s="52" t="str">
        <f t="shared" si="11"/>
        <v>愛知県</v>
      </c>
      <c r="C179" t="s">
        <v>567</v>
      </c>
      <c r="D179" s="42"/>
      <c r="E179" s="21" t="s">
        <v>282</v>
      </c>
      <c r="F179" s="43">
        <v>1</v>
      </c>
      <c r="G179" s="44">
        <v>35</v>
      </c>
      <c r="H179" s="43">
        <v>210</v>
      </c>
      <c r="I179" s="29" t="s">
        <v>0</v>
      </c>
      <c r="J179" t="str">
        <f t="shared" si="12"/>
        <v>愛知県日進市</v>
      </c>
      <c r="K179">
        <f>VLOOKUP($J179,'H28生産緑地地区'!$J$21:$K$300,2,FALSE)</f>
        <v>156</v>
      </c>
      <c r="L179">
        <f>VLOOKUP('H27生産緑地地区'!$C179,'H28生産緑地地区'!$C$21:$H$300,5,FALSE)-VLOOKUP('H27生産緑地地区'!$C179,'H27生産緑地地区'!$C$21:$H$301,5,FALSE)</f>
        <v>-2</v>
      </c>
      <c r="M179">
        <f>VLOOKUP('H27生産緑地地区'!$C179,'H28生産緑地地区'!$C$21:$H$300,6,FALSE)-VLOOKUP('H27生産緑地地区'!$C179,'H27生産緑地地区'!$C$21:$H$301,6,FALSE)</f>
        <v>-9</v>
      </c>
    </row>
    <row r="180" spans="1:13" ht="13.5">
      <c r="A180" s="52" t="str">
        <f t="shared" si="11"/>
        <v>愛知県</v>
      </c>
      <c r="C180" t="s">
        <v>568</v>
      </c>
      <c r="D180" s="42"/>
      <c r="E180" s="21" t="s">
        <v>283</v>
      </c>
      <c r="F180" s="43">
        <v>1</v>
      </c>
      <c r="G180" s="44">
        <v>3</v>
      </c>
      <c r="H180" s="43">
        <v>25</v>
      </c>
      <c r="I180" s="29" t="s">
        <v>0</v>
      </c>
      <c r="J180" t="str">
        <f t="shared" si="12"/>
        <v>愛知県愛西市</v>
      </c>
      <c r="K180">
        <f>VLOOKUP($J180,'H28生産緑地地区'!$J$21:$K$300,2,FALSE)</f>
        <v>157</v>
      </c>
      <c r="L180">
        <f>VLOOKUP('H27生産緑地地区'!$C180,'H28生産緑地地区'!$C$21:$H$300,5,FALSE)-VLOOKUP('H27生産緑地地区'!$C180,'H27生産緑地地区'!$C$21:$H$301,5,FALSE)</f>
        <v>0</v>
      </c>
      <c r="M180">
        <f>VLOOKUP('H27生産緑地地区'!$C180,'H28生産緑地地区'!$C$21:$H$300,6,FALSE)-VLOOKUP('H27生産緑地地区'!$C180,'H27生産緑地地区'!$C$21:$H$301,6,FALSE)</f>
        <v>0</v>
      </c>
    </row>
    <row r="181" spans="1:13" ht="13.5">
      <c r="A181" s="52" t="str">
        <f t="shared" si="11"/>
        <v>愛知県</v>
      </c>
      <c r="C181" t="s">
        <v>569</v>
      </c>
      <c r="D181" s="42"/>
      <c r="E181" s="21" t="s">
        <v>284</v>
      </c>
      <c r="F181" s="43">
        <v>1</v>
      </c>
      <c r="G181" s="44">
        <v>13</v>
      </c>
      <c r="H181" s="43">
        <v>159</v>
      </c>
      <c r="I181" s="29" t="s">
        <v>0</v>
      </c>
      <c r="J181" t="str">
        <f t="shared" si="12"/>
        <v>愛知県清須市</v>
      </c>
      <c r="K181">
        <f>VLOOKUP($J181,'H28生産緑地地区'!$J$21:$K$300,2,FALSE)</f>
        <v>158</v>
      </c>
      <c r="L181">
        <f>VLOOKUP('H27生産緑地地区'!$C181,'H28生産緑地地区'!$C$21:$H$300,5,FALSE)-VLOOKUP('H27生産緑地地区'!$C181,'H27生産緑地地区'!$C$21:$H$301,5,FALSE)</f>
        <v>-0.3000000000000007</v>
      </c>
      <c r="M181">
        <f>VLOOKUP('H27生産緑地地区'!$C181,'H28生産緑地地区'!$C$21:$H$300,6,FALSE)-VLOOKUP('H27生産緑地地区'!$C181,'H27生産緑地地区'!$C$21:$H$301,6,FALSE)</f>
        <v>-2</v>
      </c>
    </row>
    <row r="182" spans="1:13" ht="13.5">
      <c r="A182" s="52" t="str">
        <f t="shared" si="11"/>
        <v>愛知県</v>
      </c>
      <c r="C182" t="s">
        <v>570</v>
      </c>
      <c r="D182" s="42"/>
      <c r="E182" s="21" t="s">
        <v>285</v>
      </c>
      <c r="F182" s="43">
        <v>1</v>
      </c>
      <c r="G182" s="44">
        <v>19.8</v>
      </c>
      <c r="H182" s="43">
        <v>209</v>
      </c>
      <c r="I182" s="29" t="s">
        <v>0</v>
      </c>
      <c r="J182" t="str">
        <f t="shared" si="12"/>
        <v>愛知県北名古屋市</v>
      </c>
      <c r="K182">
        <f>VLOOKUP($J182,'H28生産緑地地区'!$J$21:$K$300,2,FALSE)</f>
        <v>159</v>
      </c>
      <c r="L182">
        <f>VLOOKUP('H27生産緑地地区'!$C182,'H28生産緑地地区'!$C$21:$H$300,5,FALSE)-VLOOKUP('H27生産緑地地区'!$C182,'H27生産緑地地区'!$C$21:$H$301,5,FALSE)</f>
        <v>-0.1999999999999993</v>
      </c>
      <c r="M182">
        <f>VLOOKUP('H27生産緑地地区'!$C182,'H28生産緑地地区'!$C$21:$H$300,6,FALSE)-VLOOKUP('H27生産緑地地区'!$C182,'H27生産緑地地区'!$C$21:$H$301,6,FALSE)</f>
        <v>-3</v>
      </c>
    </row>
    <row r="183" spans="1:13" ht="13.5">
      <c r="A183" s="52" t="str">
        <f t="shared" si="11"/>
        <v>愛知県</v>
      </c>
      <c r="C183" t="s">
        <v>571</v>
      </c>
      <c r="D183" s="42"/>
      <c r="E183" s="21" t="s">
        <v>286</v>
      </c>
      <c r="F183" s="43">
        <v>1</v>
      </c>
      <c r="G183" s="44">
        <v>3.8</v>
      </c>
      <c r="H183" s="43">
        <v>32</v>
      </c>
      <c r="I183" s="29" t="s">
        <v>0</v>
      </c>
      <c r="J183" t="str">
        <f t="shared" si="12"/>
        <v>愛知県弥富市</v>
      </c>
      <c r="K183">
        <f>VLOOKUP($J183,'H28生産緑地地区'!$J$21:$K$300,2,FALSE)</f>
        <v>160</v>
      </c>
      <c r="L183">
        <f>VLOOKUP('H27生産緑地地区'!$C183,'H28生産緑地地区'!$C$21:$H$300,5,FALSE)-VLOOKUP('H27生産緑地地区'!$C183,'H27生産緑地地区'!$C$21:$H$301,5,FALSE)</f>
        <v>-0.09999999999999964</v>
      </c>
      <c r="M183">
        <f>VLOOKUP('H27生産緑地地区'!$C183,'H28生産緑地地区'!$C$21:$H$300,6,FALSE)-VLOOKUP('H27生産緑地地区'!$C183,'H27生産緑地地区'!$C$21:$H$301,6,FALSE)</f>
        <v>-1</v>
      </c>
    </row>
    <row r="184" spans="1:13" ht="13.5">
      <c r="A184" s="52" t="str">
        <f t="shared" si="11"/>
        <v>愛知県</v>
      </c>
      <c r="C184" t="s">
        <v>572</v>
      </c>
      <c r="D184" s="42"/>
      <c r="E184" s="21" t="s">
        <v>287</v>
      </c>
      <c r="F184" s="43">
        <v>1</v>
      </c>
      <c r="G184" s="44">
        <v>9.6</v>
      </c>
      <c r="H184" s="43">
        <v>95</v>
      </c>
      <c r="I184" s="29" t="s">
        <v>0</v>
      </c>
      <c r="J184" t="str">
        <f t="shared" si="12"/>
        <v>愛知県あま市</v>
      </c>
      <c r="K184">
        <f>VLOOKUP($J184,'H28生産緑地地区'!$J$21:$K$300,2,FALSE)</f>
        <v>161</v>
      </c>
      <c r="L184">
        <f>VLOOKUP('H27生産緑地地区'!$C184,'H28生産緑地地区'!$C$21:$H$300,5,FALSE)-VLOOKUP('H27生産緑地地区'!$C184,'H27生産緑地地区'!$C$21:$H$301,5,FALSE)</f>
        <v>0</v>
      </c>
      <c r="M184">
        <f>VLOOKUP('H27生産緑地地区'!$C184,'H28生産緑地地区'!$C$21:$H$300,6,FALSE)-VLOOKUP('H27生産緑地地区'!$C184,'H27生産緑地地区'!$C$21:$H$301,6,FALSE)</f>
        <v>0</v>
      </c>
    </row>
    <row r="185" spans="1:13" ht="13.5">
      <c r="A185" s="52" t="str">
        <f t="shared" si="11"/>
        <v>愛知県</v>
      </c>
      <c r="C185" t="s">
        <v>573</v>
      </c>
      <c r="D185" s="42"/>
      <c r="E185" s="21" t="s">
        <v>288</v>
      </c>
      <c r="F185" s="43">
        <v>1</v>
      </c>
      <c r="G185" s="44">
        <v>1.2</v>
      </c>
      <c r="H185" s="43">
        <v>16</v>
      </c>
      <c r="I185" s="29" t="s">
        <v>0</v>
      </c>
      <c r="J185" t="str">
        <f t="shared" si="12"/>
        <v>愛知県長久手市</v>
      </c>
      <c r="K185">
        <f>VLOOKUP($J185,'H28生産緑地地区'!$J$21:$K$300,2,FALSE)</f>
        <v>162</v>
      </c>
      <c r="L185">
        <f>VLOOKUP('H27生産緑地地区'!$C185,'H28生産緑地地区'!$C$21:$H$300,5,FALSE)-VLOOKUP('H27生産緑地地区'!$C185,'H27生産緑地地区'!$C$21:$H$301,5,FALSE)</f>
        <v>0</v>
      </c>
      <c r="M185">
        <f>VLOOKUP('H27生産緑地地区'!$C185,'H28生産緑地地区'!$C$21:$H$300,6,FALSE)-VLOOKUP('H27生産緑地地区'!$C185,'H27生産緑地地区'!$C$21:$H$301,6,FALSE)</f>
        <v>0</v>
      </c>
    </row>
    <row r="186" spans="1:13" ht="13.5">
      <c r="A186" s="52" t="str">
        <f t="shared" si="11"/>
        <v>愛知県</v>
      </c>
      <c r="C186" t="s">
        <v>574</v>
      </c>
      <c r="D186" s="42" t="s">
        <v>289</v>
      </c>
      <c r="E186" s="21" t="s">
        <v>290</v>
      </c>
      <c r="F186" s="43">
        <v>1</v>
      </c>
      <c r="G186" s="44">
        <v>97.1</v>
      </c>
      <c r="H186" s="43">
        <v>606</v>
      </c>
      <c r="I186" s="29" t="s">
        <v>0</v>
      </c>
      <c r="J186" t="str">
        <f t="shared" si="12"/>
        <v>愛知県岡崎市</v>
      </c>
      <c r="K186">
        <f>VLOOKUP($J186,'H28生産緑地地区'!$J$21:$K$300,2,FALSE)</f>
        <v>163</v>
      </c>
      <c r="L186">
        <f>VLOOKUP('H27生産緑地地区'!$C186,'H28生産緑地地区'!$C$21:$H$300,5,FALSE)-VLOOKUP('H27生産緑地地区'!$C186,'H27生産緑地地区'!$C$21:$H$301,5,FALSE)</f>
        <v>-4.3999999999999915</v>
      </c>
      <c r="M186">
        <f>VLOOKUP('H27生産緑地地区'!$C186,'H28生産緑地地区'!$C$21:$H$300,6,FALSE)-VLOOKUP('H27生産緑地地区'!$C186,'H27生産緑地地区'!$C$21:$H$301,6,FALSE)</f>
        <v>-23</v>
      </c>
    </row>
    <row r="187" spans="1:13" ht="13.5">
      <c r="A187" s="52" t="str">
        <f t="shared" si="11"/>
        <v>愛知県</v>
      </c>
      <c r="C187" t="s">
        <v>575</v>
      </c>
      <c r="D187" s="42"/>
      <c r="E187" s="21" t="s">
        <v>291</v>
      </c>
      <c r="F187" s="43">
        <v>1</v>
      </c>
      <c r="G187" s="44">
        <v>49.1</v>
      </c>
      <c r="H187" s="43">
        <v>329</v>
      </c>
      <c r="I187" s="29" t="s">
        <v>0</v>
      </c>
      <c r="J187" t="str">
        <f t="shared" si="12"/>
        <v>愛知県碧南市</v>
      </c>
      <c r="K187">
        <f>VLOOKUP($J187,'H28生産緑地地区'!$J$21:$K$300,2,FALSE)</f>
        <v>164</v>
      </c>
      <c r="L187">
        <f>VLOOKUP('H27生産緑地地区'!$C187,'H28生産緑地地区'!$C$21:$H$300,5,FALSE)-VLOOKUP('H27生産緑地地区'!$C187,'H27生産緑地地区'!$C$21:$H$301,5,FALSE)</f>
        <v>-1.6000000000000014</v>
      </c>
      <c r="M187">
        <f>VLOOKUP('H27生産緑地地区'!$C187,'H28生産緑地地区'!$C$21:$H$300,6,FALSE)-VLOOKUP('H27生産緑地地区'!$C187,'H27生産緑地地区'!$C$21:$H$301,6,FALSE)</f>
        <v>-1</v>
      </c>
    </row>
    <row r="188" spans="1:13" ht="13.5">
      <c r="A188" s="52" t="str">
        <f t="shared" si="11"/>
        <v>愛知県</v>
      </c>
      <c r="C188" t="s">
        <v>576</v>
      </c>
      <c r="D188" s="42"/>
      <c r="E188" s="21" t="s">
        <v>292</v>
      </c>
      <c r="F188" s="43">
        <v>1</v>
      </c>
      <c r="G188" s="44">
        <v>46.7</v>
      </c>
      <c r="H188" s="43">
        <v>387</v>
      </c>
      <c r="I188" s="29" t="s">
        <v>0</v>
      </c>
      <c r="J188" t="str">
        <f t="shared" si="12"/>
        <v>愛知県刈谷市</v>
      </c>
      <c r="K188">
        <f>VLOOKUP($J188,'H28生産緑地地区'!$J$21:$K$300,2,FALSE)</f>
        <v>165</v>
      </c>
      <c r="L188">
        <f>VLOOKUP('H27生産緑地地区'!$C188,'H28生産緑地地区'!$C$21:$H$300,5,FALSE)-VLOOKUP('H27生産緑地地区'!$C188,'H27生産緑地地区'!$C$21:$H$301,5,FALSE)</f>
        <v>-1.8000000000000043</v>
      </c>
      <c r="M188">
        <f>VLOOKUP('H27生産緑地地区'!$C188,'H28生産緑地地区'!$C$21:$H$300,6,FALSE)-VLOOKUP('H27生産緑地地区'!$C188,'H27生産緑地地区'!$C$21:$H$301,6,FALSE)</f>
        <v>-16</v>
      </c>
    </row>
    <row r="189" spans="1:13" ht="13.5">
      <c r="A189" s="52" t="str">
        <f t="shared" si="11"/>
        <v>愛知県</v>
      </c>
      <c r="C189" t="s">
        <v>577</v>
      </c>
      <c r="D189" s="42"/>
      <c r="E189" s="21" t="s">
        <v>293</v>
      </c>
      <c r="F189" s="43">
        <v>1</v>
      </c>
      <c r="G189" s="44">
        <v>17.3</v>
      </c>
      <c r="H189" s="43">
        <v>128</v>
      </c>
      <c r="I189" s="29" t="s">
        <v>0</v>
      </c>
      <c r="J189" t="str">
        <f t="shared" si="12"/>
        <v>愛知県安城市</v>
      </c>
      <c r="K189">
        <f>VLOOKUP($J189,'H28生産緑地地区'!$J$21:$K$300,2,FALSE)</f>
        <v>166</v>
      </c>
      <c r="L189">
        <f>VLOOKUP('H27生産緑地地区'!$C189,'H28生産緑地地区'!$C$21:$H$300,5,FALSE)-VLOOKUP('H27生産緑地地区'!$C189,'H27生産緑地地区'!$C$21:$H$301,5,FALSE)</f>
        <v>-0.8000000000000007</v>
      </c>
      <c r="M189">
        <f>VLOOKUP('H27生産緑地地区'!$C189,'H28生産緑地地区'!$C$21:$H$300,6,FALSE)-VLOOKUP('H27生産緑地地区'!$C189,'H27生産緑地地区'!$C$21:$H$301,6,FALSE)</f>
        <v>-6</v>
      </c>
    </row>
    <row r="190" spans="1:13" ht="13.5">
      <c r="A190" s="52" t="str">
        <f t="shared" si="11"/>
        <v>愛知県</v>
      </c>
      <c r="C190" t="s">
        <v>578</v>
      </c>
      <c r="D190" s="42"/>
      <c r="E190" s="21" t="s">
        <v>294</v>
      </c>
      <c r="F190" s="43">
        <v>1</v>
      </c>
      <c r="G190" s="44">
        <v>48.9</v>
      </c>
      <c r="H190" s="43">
        <v>354</v>
      </c>
      <c r="I190" s="29" t="s">
        <v>0</v>
      </c>
      <c r="J190" t="str">
        <f t="shared" si="12"/>
        <v>愛知県西尾市</v>
      </c>
      <c r="K190">
        <f>VLOOKUP($J190,'H28生産緑地地区'!$J$21:$K$300,2,FALSE)</f>
        <v>167</v>
      </c>
      <c r="L190">
        <f>VLOOKUP('H27生産緑地地区'!$C190,'H28生産緑地地区'!$C$21:$H$300,5,FALSE)-VLOOKUP('H27生産緑地地区'!$C190,'H27生産緑地地区'!$C$21:$H$301,5,FALSE)</f>
        <v>-3.8999999999999986</v>
      </c>
      <c r="M190">
        <f>VLOOKUP('H27生産緑地地区'!$C190,'H28生産緑地地区'!$C$21:$H$300,6,FALSE)-VLOOKUP('H27生産緑地地区'!$C190,'H27生産緑地地区'!$C$21:$H$301,6,FALSE)</f>
        <v>-17</v>
      </c>
    </row>
    <row r="191" spans="1:13" ht="13.5">
      <c r="A191" s="52" t="str">
        <f t="shared" si="11"/>
        <v>愛知県</v>
      </c>
      <c r="C191" t="s">
        <v>579</v>
      </c>
      <c r="D191" s="42"/>
      <c r="E191" s="21" t="s">
        <v>295</v>
      </c>
      <c r="F191" s="43">
        <v>1</v>
      </c>
      <c r="G191" s="44">
        <v>30.9</v>
      </c>
      <c r="H191" s="43">
        <v>183</v>
      </c>
      <c r="I191" s="29" t="s">
        <v>0</v>
      </c>
      <c r="J191" t="str">
        <f t="shared" si="12"/>
        <v>愛知県知立市</v>
      </c>
      <c r="K191">
        <f>VLOOKUP($J191,'H28生産緑地地区'!$J$21:$K$300,2,FALSE)</f>
        <v>168</v>
      </c>
      <c r="L191">
        <f>VLOOKUP('H27生産緑地地区'!$C191,'H28生産緑地地区'!$C$21:$H$300,5,FALSE)-VLOOKUP('H27生産緑地地区'!$C191,'H27生産緑地地区'!$C$21:$H$301,5,FALSE)</f>
        <v>-0.8999999999999986</v>
      </c>
      <c r="M191">
        <f>VLOOKUP('H27生産緑地地区'!$C191,'H28生産緑地地区'!$C$21:$H$300,6,FALSE)-VLOOKUP('H27生産緑地地区'!$C191,'H27生産緑地地区'!$C$21:$H$301,6,FALSE)</f>
        <v>-3</v>
      </c>
    </row>
    <row r="192" spans="1:13" ht="13.5">
      <c r="A192" s="52" t="str">
        <f t="shared" si="11"/>
        <v>愛知県</v>
      </c>
      <c r="C192" t="s">
        <v>580</v>
      </c>
      <c r="D192" s="42"/>
      <c r="E192" s="21" t="s">
        <v>296</v>
      </c>
      <c r="F192" s="43">
        <v>1</v>
      </c>
      <c r="G192" s="44">
        <v>20.4</v>
      </c>
      <c r="H192" s="43">
        <v>119</v>
      </c>
      <c r="I192" s="29" t="s">
        <v>0</v>
      </c>
      <c r="J192" t="str">
        <f t="shared" si="12"/>
        <v>愛知県高浜市</v>
      </c>
      <c r="K192">
        <f>VLOOKUP($J192,'H28生産緑地地区'!$J$21:$K$300,2,FALSE)</f>
        <v>169</v>
      </c>
      <c r="L192">
        <f>VLOOKUP('H27生産緑地地区'!$C192,'H28生産緑地地区'!$C$21:$H$300,5,FALSE)-VLOOKUP('H27生産緑地地区'!$C192,'H27生産緑地地区'!$C$21:$H$301,5,FALSE)</f>
        <v>-1.3999999999999986</v>
      </c>
      <c r="M192">
        <f>VLOOKUP('H27生産緑地地区'!$C192,'H28生産緑地地区'!$C$21:$H$300,6,FALSE)-VLOOKUP('H27生産緑地地区'!$C192,'H27生産緑地地区'!$C$21:$H$301,6,FALSE)</f>
        <v>-3</v>
      </c>
    </row>
    <row r="193" spans="1:13" ht="13.5">
      <c r="A193" s="52" t="str">
        <f t="shared" si="11"/>
        <v>愛知県</v>
      </c>
      <c r="C193" t="s">
        <v>581</v>
      </c>
      <c r="D193" s="42" t="s">
        <v>297</v>
      </c>
      <c r="E193" s="21" t="s">
        <v>298</v>
      </c>
      <c r="F193" s="43">
        <v>1</v>
      </c>
      <c r="G193" s="44">
        <v>143.5</v>
      </c>
      <c r="H193" s="43">
        <v>1101</v>
      </c>
      <c r="I193" s="29" t="s">
        <v>0</v>
      </c>
      <c r="J193" t="str">
        <f t="shared" si="12"/>
        <v>愛知県一宮市</v>
      </c>
      <c r="K193">
        <f>VLOOKUP($J193,'H28生産緑地地区'!$J$21:$K$300,2,FALSE)</f>
        <v>170</v>
      </c>
      <c r="L193">
        <f>VLOOKUP('H27生産緑地地区'!$C193,'H28生産緑地地区'!$C$21:$H$300,5,FALSE)-VLOOKUP('H27生産緑地地区'!$C193,'H27生産緑地地区'!$C$21:$H$301,5,FALSE)</f>
        <v>-4.800000000000011</v>
      </c>
      <c r="M193">
        <f>VLOOKUP('H27生産緑地地区'!$C193,'H28生産緑地地区'!$C$21:$H$300,6,FALSE)-VLOOKUP('H27生産緑地地区'!$C193,'H27生産緑地地区'!$C$21:$H$301,6,FALSE)</f>
        <v>-21</v>
      </c>
    </row>
    <row r="194" spans="1:13" ht="13.5">
      <c r="A194" s="52" t="str">
        <f t="shared" si="11"/>
        <v>愛知県</v>
      </c>
      <c r="C194" t="s">
        <v>582</v>
      </c>
      <c r="D194" s="42"/>
      <c r="E194" s="21" t="s">
        <v>299</v>
      </c>
      <c r="F194" s="43">
        <v>1</v>
      </c>
      <c r="G194" s="44">
        <v>35.1</v>
      </c>
      <c r="H194" s="43">
        <v>328</v>
      </c>
      <c r="I194" s="29" t="s">
        <v>0</v>
      </c>
      <c r="J194" t="str">
        <f t="shared" si="12"/>
        <v>愛知県春日井市</v>
      </c>
      <c r="K194">
        <f>VLOOKUP($J194,'H28生産緑地地区'!$J$21:$K$300,2,FALSE)</f>
        <v>171</v>
      </c>
      <c r="L194">
        <f>VLOOKUP('H27生産緑地地区'!$C194,'H28生産緑地地区'!$C$21:$H$300,5,FALSE)-VLOOKUP('H27生産緑地地区'!$C194,'H27生産緑地地区'!$C$21:$H$301,5,FALSE)</f>
        <v>-1.3999999999999986</v>
      </c>
      <c r="M194">
        <f>VLOOKUP('H27生産緑地地区'!$C194,'H28生産緑地地区'!$C$21:$H$300,6,FALSE)-VLOOKUP('H27生産緑地地区'!$C194,'H27生産緑地地区'!$C$21:$H$301,6,FALSE)</f>
        <v>-13</v>
      </c>
    </row>
    <row r="195" spans="1:13" ht="13.5">
      <c r="A195" s="52" t="str">
        <f t="shared" si="11"/>
        <v>愛知県</v>
      </c>
      <c r="C195" t="s">
        <v>583</v>
      </c>
      <c r="D195" s="42"/>
      <c r="E195" s="21" t="s">
        <v>300</v>
      </c>
      <c r="F195" s="43">
        <v>1</v>
      </c>
      <c r="G195" s="44">
        <v>22</v>
      </c>
      <c r="H195" s="43">
        <v>165</v>
      </c>
      <c r="I195" s="29" t="s">
        <v>0</v>
      </c>
      <c r="J195" t="str">
        <f t="shared" si="12"/>
        <v>愛知県犬山市</v>
      </c>
      <c r="K195">
        <f>VLOOKUP($J195,'H28生産緑地地区'!$J$21:$K$300,2,FALSE)</f>
        <v>172</v>
      </c>
      <c r="L195">
        <f>VLOOKUP('H27生産緑地地区'!$C195,'H28生産緑地地区'!$C$21:$H$300,5,FALSE)-VLOOKUP('H27生産緑地地区'!$C195,'H27生産緑地地区'!$C$21:$H$301,5,FALSE)</f>
        <v>-1.3999999999999986</v>
      </c>
      <c r="M195">
        <f>VLOOKUP('H27生産緑地地区'!$C195,'H28生産緑地地区'!$C$21:$H$300,6,FALSE)-VLOOKUP('H27生産緑地地区'!$C195,'H27生産緑地地区'!$C$21:$H$301,6,FALSE)</f>
        <v>-5</v>
      </c>
    </row>
    <row r="196" spans="1:13" ht="13.5">
      <c r="A196" s="52" t="str">
        <f t="shared" si="11"/>
        <v>愛知県</v>
      </c>
      <c r="C196" t="s">
        <v>584</v>
      </c>
      <c r="D196" s="42"/>
      <c r="E196" s="21" t="s">
        <v>301</v>
      </c>
      <c r="F196" s="43">
        <v>1</v>
      </c>
      <c r="G196" s="44">
        <v>12.5</v>
      </c>
      <c r="H196" s="43">
        <v>140</v>
      </c>
      <c r="I196" s="29" t="s">
        <v>0</v>
      </c>
      <c r="J196" t="str">
        <f t="shared" si="12"/>
        <v>愛知県江南市</v>
      </c>
      <c r="K196">
        <f>VLOOKUP($J196,'H28生産緑地地区'!$J$21:$K$300,2,FALSE)</f>
        <v>173</v>
      </c>
      <c r="L196">
        <f>VLOOKUP('H27生産緑地地区'!$C196,'H28生産緑地地区'!$C$21:$H$300,5,FALSE)-VLOOKUP('H27生産緑地地区'!$C196,'H27生産緑地地区'!$C$21:$H$301,5,FALSE)</f>
        <v>-0.3000000000000007</v>
      </c>
      <c r="M196">
        <f>VLOOKUP('H27生産緑地地区'!$C196,'H28生産緑地地区'!$C$21:$H$300,6,FALSE)-VLOOKUP('H27生産緑地地区'!$C196,'H27生産緑地地区'!$C$21:$H$301,6,FALSE)</f>
        <v>-1</v>
      </c>
    </row>
    <row r="197" spans="1:13" ht="13.5">
      <c r="A197" s="52" t="str">
        <f t="shared" si="11"/>
        <v>愛知県</v>
      </c>
      <c r="C197" t="s">
        <v>585</v>
      </c>
      <c r="D197" s="42"/>
      <c r="E197" s="21" t="s">
        <v>302</v>
      </c>
      <c r="F197" s="43">
        <v>1</v>
      </c>
      <c r="G197" s="44">
        <v>51.7</v>
      </c>
      <c r="H197" s="43">
        <v>327</v>
      </c>
      <c r="I197" s="29" t="s">
        <v>0</v>
      </c>
      <c r="J197" t="str">
        <f t="shared" si="12"/>
        <v>愛知県小牧市</v>
      </c>
      <c r="K197">
        <f>VLOOKUP($J197,'H28生産緑地地区'!$J$21:$K$300,2,FALSE)</f>
        <v>174</v>
      </c>
      <c r="L197">
        <f>VLOOKUP('H27生産緑地地区'!$C197,'H28生産緑地地区'!$C$21:$H$300,5,FALSE)-VLOOKUP('H27生産緑地地区'!$C197,'H27生産緑地地区'!$C$21:$H$301,5,FALSE)</f>
        <v>-1.5</v>
      </c>
      <c r="M197">
        <f>VLOOKUP('H27生産緑地地区'!$C197,'H28生産緑地地区'!$C$21:$H$300,6,FALSE)-VLOOKUP('H27生産緑地地区'!$C197,'H27生産緑地地区'!$C$21:$H$301,6,FALSE)</f>
        <v>-8</v>
      </c>
    </row>
    <row r="198" spans="1:13" ht="13.5">
      <c r="A198" s="52" t="str">
        <f t="shared" si="11"/>
        <v>愛知県</v>
      </c>
      <c r="C198" t="s">
        <v>586</v>
      </c>
      <c r="D198" s="42"/>
      <c r="E198" s="21" t="s">
        <v>303</v>
      </c>
      <c r="F198" s="43">
        <v>1</v>
      </c>
      <c r="G198" s="44">
        <v>13.3</v>
      </c>
      <c r="H198" s="43">
        <v>103</v>
      </c>
      <c r="I198" s="29" t="s">
        <v>0</v>
      </c>
      <c r="J198" t="str">
        <f t="shared" si="12"/>
        <v>愛知県稲沢市</v>
      </c>
      <c r="K198">
        <f>VLOOKUP($J198,'H28生産緑地地区'!$J$21:$K$300,2,FALSE)</f>
        <v>175</v>
      </c>
      <c r="L198">
        <f>VLOOKUP('H27生産緑地地区'!$C198,'H28生産緑地地区'!$C$21:$H$300,5,FALSE)-VLOOKUP('H27生産緑地地区'!$C198,'H27生産緑地地区'!$C$21:$H$301,5,FALSE)</f>
        <v>-0.3000000000000007</v>
      </c>
      <c r="M198">
        <f>VLOOKUP('H27生産緑地地区'!$C198,'H28生産緑地地区'!$C$21:$H$300,6,FALSE)-VLOOKUP('H27生産緑地地区'!$C198,'H27生産緑地地区'!$C$21:$H$301,6,FALSE)</f>
        <v>-4</v>
      </c>
    </row>
    <row r="199" spans="1:13" ht="13.5">
      <c r="A199" s="52" t="str">
        <f t="shared" si="11"/>
        <v>愛知県</v>
      </c>
      <c r="C199" t="s">
        <v>587</v>
      </c>
      <c r="D199" s="42"/>
      <c r="E199" s="21" t="s">
        <v>304</v>
      </c>
      <c r="F199" s="43">
        <v>1</v>
      </c>
      <c r="G199" s="44">
        <v>11.3</v>
      </c>
      <c r="H199" s="43">
        <v>121</v>
      </c>
      <c r="I199" s="29" t="s">
        <v>0</v>
      </c>
      <c r="J199" t="str">
        <f t="shared" si="12"/>
        <v>愛知県岩倉市</v>
      </c>
      <c r="K199">
        <f>VLOOKUP($J199,'H28生産緑地地区'!$J$21:$K$300,2,FALSE)</f>
        <v>176</v>
      </c>
      <c r="L199">
        <f>VLOOKUP('H27生産緑地地区'!$C199,'H28生産緑地地区'!$C$21:$H$300,5,FALSE)-VLOOKUP('H27生産緑地地区'!$C199,'H27生産緑地地区'!$C$21:$H$301,5,FALSE)</f>
        <v>-0.7000000000000011</v>
      </c>
      <c r="M199">
        <f>VLOOKUP('H27生産緑地地区'!$C199,'H28生産緑地地区'!$C$21:$H$300,6,FALSE)-VLOOKUP('H27生産緑地地区'!$C199,'H27生産緑地地区'!$C$21:$H$301,6,FALSE)</f>
        <v>-7</v>
      </c>
    </row>
    <row r="200" spans="1:13" ht="13.5">
      <c r="A200" s="52" t="str">
        <f t="shared" si="11"/>
        <v>愛知県</v>
      </c>
      <c r="C200" t="s">
        <v>588</v>
      </c>
      <c r="D200" s="42"/>
      <c r="E200" s="21" t="s">
        <v>305</v>
      </c>
      <c r="F200" s="43">
        <v>1</v>
      </c>
      <c r="G200" s="44">
        <v>2.4</v>
      </c>
      <c r="H200" s="43">
        <v>7</v>
      </c>
      <c r="I200" s="29" t="s">
        <v>0</v>
      </c>
      <c r="J200" t="str">
        <f t="shared" si="12"/>
        <v>愛知県大口町</v>
      </c>
      <c r="K200">
        <f>VLOOKUP($J200,'H28生産緑地地区'!$J$21:$K$300,2,FALSE)</f>
        <v>177</v>
      </c>
      <c r="L200">
        <f>VLOOKUP('H27生産緑地地区'!$C200,'H28生産緑地地区'!$C$21:$H$300,5,FALSE)-VLOOKUP('H27生産緑地地区'!$C200,'H27生産緑地地区'!$C$21:$H$301,5,FALSE)</f>
        <v>0</v>
      </c>
      <c r="M200">
        <f>VLOOKUP('H27生産緑地地区'!$C200,'H28生産緑地地区'!$C$21:$H$300,6,FALSE)-VLOOKUP('H27生産緑地地区'!$C200,'H27生産緑地地区'!$C$21:$H$301,6,FALSE)</f>
        <v>0</v>
      </c>
    </row>
    <row r="201" spans="1:13" ht="13.5">
      <c r="A201" s="52" t="str">
        <f t="shared" si="11"/>
        <v>愛知県</v>
      </c>
      <c r="C201" t="s">
        <v>589</v>
      </c>
      <c r="D201" s="42" t="s">
        <v>306</v>
      </c>
      <c r="E201" s="21" t="s">
        <v>307</v>
      </c>
      <c r="F201" s="43">
        <v>1</v>
      </c>
      <c r="G201" s="44">
        <v>6.1</v>
      </c>
      <c r="H201" s="43">
        <v>50</v>
      </c>
      <c r="I201" s="29" t="s">
        <v>0</v>
      </c>
      <c r="J201" t="str">
        <f t="shared" si="12"/>
        <v>愛知県半田市</v>
      </c>
      <c r="K201">
        <f>VLOOKUP($J201,'H28生産緑地地区'!$J$21:$K$300,2,FALSE)</f>
        <v>178</v>
      </c>
      <c r="L201">
        <f>VLOOKUP('H27生産緑地地区'!$C201,'H28生産緑地地区'!$C$21:$H$300,5,FALSE)-VLOOKUP('H27生産緑地地区'!$C201,'H27生産緑地地区'!$C$21:$H$301,5,FALSE)</f>
        <v>-0.09999999999999964</v>
      </c>
      <c r="M201">
        <f>VLOOKUP('H27生産緑地地区'!$C201,'H28生産緑地地区'!$C$21:$H$300,6,FALSE)-VLOOKUP('H27生産緑地地区'!$C201,'H27生産緑地地区'!$C$21:$H$301,6,FALSE)</f>
        <v>-1</v>
      </c>
    </row>
    <row r="202" spans="1:13" ht="13.5">
      <c r="A202" s="52" t="str">
        <f t="shared" si="11"/>
        <v>愛知県</v>
      </c>
      <c r="C202" t="s">
        <v>590</v>
      </c>
      <c r="D202" s="42"/>
      <c r="E202" s="21" t="s">
        <v>308</v>
      </c>
      <c r="F202" s="43">
        <v>1</v>
      </c>
      <c r="G202" s="44">
        <v>2.2</v>
      </c>
      <c r="H202" s="43">
        <v>20</v>
      </c>
      <c r="I202" s="29" t="s">
        <v>0</v>
      </c>
      <c r="J202" t="str">
        <f t="shared" si="12"/>
        <v>愛知県常滑市</v>
      </c>
      <c r="K202">
        <f>VLOOKUP($J202,'H28生産緑地地区'!$J$21:$K$300,2,FALSE)</f>
        <v>179</v>
      </c>
      <c r="L202">
        <f>VLOOKUP('H27生産緑地地区'!$C202,'H28生産緑地地区'!$C$21:$H$300,5,FALSE)-VLOOKUP('H27生産緑地地区'!$C202,'H27生産緑地地区'!$C$21:$H$301,5,FALSE)</f>
        <v>0</v>
      </c>
      <c r="M202">
        <f>VLOOKUP('H27生産緑地地区'!$C202,'H28生産緑地地区'!$C$21:$H$300,6,FALSE)-VLOOKUP('H27生産緑地地区'!$C202,'H27生産緑地地区'!$C$21:$H$301,6,FALSE)</f>
        <v>0</v>
      </c>
    </row>
    <row r="203" spans="1:13" ht="13.5">
      <c r="A203" s="52" t="str">
        <f t="shared" si="11"/>
        <v>愛知県</v>
      </c>
      <c r="C203" t="s">
        <v>591</v>
      </c>
      <c r="D203" s="42"/>
      <c r="E203" s="21" t="s">
        <v>309</v>
      </c>
      <c r="F203" s="43">
        <v>1</v>
      </c>
      <c r="G203" s="44">
        <v>31.8</v>
      </c>
      <c r="H203" s="43">
        <v>209</v>
      </c>
      <c r="I203" s="29" t="s">
        <v>0</v>
      </c>
      <c r="J203" t="str">
        <f t="shared" si="12"/>
        <v>愛知県東海市</v>
      </c>
      <c r="K203">
        <f>VLOOKUP($J203,'H28生産緑地地区'!$J$21:$K$300,2,FALSE)</f>
        <v>180</v>
      </c>
      <c r="L203">
        <f>VLOOKUP('H27生産緑地地区'!$C203,'H28生産緑地地区'!$C$21:$H$300,5,FALSE)-VLOOKUP('H27生産緑地地区'!$C203,'H27生産緑地地区'!$C$21:$H$301,5,FALSE)</f>
        <v>-1.3000000000000007</v>
      </c>
      <c r="M203">
        <f>VLOOKUP('H27生産緑地地区'!$C203,'H28生産緑地地区'!$C$21:$H$300,6,FALSE)-VLOOKUP('H27生産緑地地区'!$C203,'H27生産緑地地区'!$C$21:$H$301,6,FALSE)</f>
        <v>-2</v>
      </c>
    </row>
    <row r="204" spans="1:13" ht="13.5">
      <c r="A204" s="52" t="str">
        <f t="shared" si="11"/>
        <v>愛知県</v>
      </c>
      <c r="C204" t="s">
        <v>592</v>
      </c>
      <c r="D204" s="42"/>
      <c r="E204" s="21" t="s">
        <v>310</v>
      </c>
      <c r="F204" s="43">
        <v>1</v>
      </c>
      <c r="G204" s="44">
        <v>22.8</v>
      </c>
      <c r="H204" s="43">
        <v>139</v>
      </c>
      <c r="I204" s="29" t="s">
        <v>0</v>
      </c>
      <c r="J204" t="str">
        <f t="shared" si="12"/>
        <v>愛知県大府市</v>
      </c>
      <c r="K204">
        <f>VLOOKUP($J204,'H28生産緑地地区'!$J$21:$K$300,2,FALSE)</f>
        <v>181</v>
      </c>
      <c r="L204">
        <f>VLOOKUP('H27生産緑地地区'!$C204,'H28生産緑地地区'!$C$21:$H$300,5,FALSE)-VLOOKUP('H27生産緑地地区'!$C204,'H27生産緑地地区'!$C$21:$H$301,5,FALSE)</f>
        <v>-0.3000000000000007</v>
      </c>
      <c r="M204">
        <f>VLOOKUP('H27生産緑地地区'!$C204,'H28生産緑地地区'!$C$21:$H$300,6,FALSE)-VLOOKUP('H27生産緑地地区'!$C204,'H27生産緑地地区'!$C$21:$H$301,6,FALSE)</f>
        <v>-2</v>
      </c>
    </row>
    <row r="205" spans="1:13" ht="13.5">
      <c r="A205" s="52" t="str">
        <f t="shared" si="11"/>
        <v>愛知県</v>
      </c>
      <c r="C205" t="s">
        <v>593</v>
      </c>
      <c r="D205" s="42"/>
      <c r="E205" s="21" t="s">
        <v>311</v>
      </c>
      <c r="F205" s="43">
        <v>1</v>
      </c>
      <c r="G205" s="44">
        <v>20.2</v>
      </c>
      <c r="H205" s="43">
        <v>142</v>
      </c>
      <c r="I205" s="29" t="s">
        <v>0</v>
      </c>
      <c r="J205" t="str">
        <f t="shared" si="12"/>
        <v>愛知県知多市</v>
      </c>
      <c r="K205">
        <f>VLOOKUP($J205,'H28生産緑地地区'!$J$21:$K$300,2,FALSE)</f>
        <v>182</v>
      </c>
      <c r="L205">
        <f>VLOOKUP('H27生産緑地地区'!$C205,'H28生産緑地地区'!$C$21:$H$300,5,FALSE)-VLOOKUP('H27生産緑地地区'!$C205,'H27生産緑地地区'!$C$21:$H$301,5,FALSE)</f>
        <v>-0.5</v>
      </c>
      <c r="M205">
        <f>VLOOKUP('H27生産緑地地区'!$C205,'H28生産緑地地区'!$C$21:$H$300,6,FALSE)-VLOOKUP('H27生産緑地地区'!$C205,'H27生産緑地地区'!$C$21:$H$301,6,FALSE)</f>
        <v>-1</v>
      </c>
    </row>
    <row r="206" spans="1:13" ht="13.5">
      <c r="A206" s="52" t="str">
        <f t="shared" si="11"/>
        <v>愛知県</v>
      </c>
      <c r="C206" t="s">
        <v>594</v>
      </c>
      <c r="D206" s="42" t="s">
        <v>312</v>
      </c>
      <c r="E206" s="21" t="s">
        <v>313</v>
      </c>
      <c r="F206" s="43">
        <v>1</v>
      </c>
      <c r="G206" s="44">
        <v>55.6</v>
      </c>
      <c r="H206" s="43">
        <v>364</v>
      </c>
      <c r="I206" s="29" t="s">
        <v>0</v>
      </c>
      <c r="J206" t="str">
        <f t="shared" si="12"/>
        <v>愛知県豊田市</v>
      </c>
      <c r="K206">
        <f>VLOOKUP($J206,'H28生産緑地地区'!$J$21:$K$300,2,FALSE)</f>
        <v>183</v>
      </c>
      <c r="L206">
        <f>VLOOKUP('H27生産緑地地区'!$C206,'H28生産緑地地区'!$C$21:$H$300,5,FALSE)-VLOOKUP('H27生産緑地地区'!$C206,'H27生産緑地地区'!$C$21:$H$301,5,FALSE)</f>
        <v>-2.6000000000000014</v>
      </c>
      <c r="M206">
        <f>VLOOKUP('H27生産緑地地区'!$C206,'H28生産緑地地区'!$C$21:$H$300,6,FALSE)-VLOOKUP('H27生産緑地地区'!$C206,'H27生産緑地地区'!$C$21:$H$301,6,FALSE)</f>
        <v>-10</v>
      </c>
    </row>
    <row r="207" spans="1:13" ht="13.5">
      <c r="A207" s="52" t="str">
        <f t="shared" si="11"/>
        <v>愛知県</v>
      </c>
      <c r="C207" t="s">
        <v>595</v>
      </c>
      <c r="D207" s="42"/>
      <c r="E207" s="21" t="s">
        <v>314</v>
      </c>
      <c r="F207" s="43">
        <v>1</v>
      </c>
      <c r="G207" s="44">
        <v>0.6</v>
      </c>
      <c r="H207" s="43">
        <v>2</v>
      </c>
      <c r="I207" s="29" t="s">
        <v>0</v>
      </c>
      <c r="J207" t="str">
        <f t="shared" si="12"/>
        <v>愛知県みよし市</v>
      </c>
      <c r="K207">
        <f>VLOOKUP($J207,'H28生産緑地地区'!$J$21:$K$300,2,FALSE)</f>
        <v>184</v>
      </c>
      <c r="L207">
        <f>VLOOKUP('H27生産緑地地区'!$C207,'H28生産緑地地区'!$C$21:$H$300,5,FALSE)-VLOOKUP('H27生産緑地地区'!$C207,'H27生産緑地地区'!$C$21:$H$301,5,FALSE)</f>
        <v>0</v>
      </c>
      <c r="M207">
        <f>VLOOKUP('H27生産緑地地区'!$C207,'H28生産緑地地区'!$C$21:$H$300,6,FALSE)-VLOOKUP('H27生産緑地地区'!$C207,'H27生産緑地地区'!$C$21:$H$301,6,FALSE)</f>
        <v>0</v>
      </c>
    </row>
    <row r="208" spans="1:9" ht="13.5">
      <c r="A208" s="52" t="str">
        <f t="shared" si="11"/>
        <v>愛知県</v>
      </c>
      <c r="D208" s="38"/>
      <c r="E208" s="39"/>
      <c r="F208" s="40"/>
      <c r="G208" s="41"/>
      <c r="H208" s="40"/>
      <c r="I208" s="29"/>
    </row>
    <row r="209" spans="1:9" ht="13.5">
      <c r="A209" s="52" t="str">
        <f t="shared" si="11"/>
        <v>三重県</v>
      </c>
      <c r="B209" s="38" t="s">
        <v>315</v>
      </c>
      <c r="C209" s="38"/>
      <c r="D209" s="38" t="s">
        <v>315</v>
      </c>
      <c r="E209" s="48" t="s">
        <v>22</v>
      </c>
      <c r="F209" s="40">
        <v>2</v>
      </c>
      <c r="G209" s="41">
        <v>184.7</v>
      </c>
      <c r="H209" s="40">
        <v>978</v>
      </c>
      <c r="I209" s="49"/>
    </row>
    <row r="210" spans="1:9" ht="13.5">
      <c r="A210" s="52" t="str">
        <f t="shared" si="11"/>
        <v>三重県</v>
      </c>
      <c r="D210" s="38"/>
      <c r="E210" s="39"/>
      <c r="F210" s="40"/>
      <c r="G210" s="41"/>
      <c r="H210" s="40"/>
      <c r="I210" s="29"/>
    </row>
    <row r="211" spans="1:13" ht="13.5">
      <c r="A211" s="52" t="str">
        <f t="shared" si="11"/>
        <v>三重県</v>
      </c>
      <c r="C211" t="s">
        <v>596</v>
      </c>
      <c r="D211" s="42" t="s">
        <v>316</v>
      </c>
      <c r="E211" s="21" t="s">
        <v>317</v>
      </c>
      <c r="F211" s="43">
        <v>1</v>
      </c>
      <c r="G211" s="44">
        <v>149.6</v>
      </c>
      <c r="H211" s="43">
        <v>747</v>
      </c>
      <c r="I211" s="29" t="s">
        <v>0</v>
      </c>
      <c r="J211" t="str">
        <f>A211&amp;E211</f>
        <v>三重県四日市市</v>
      </c>
      <c r="K211">
        <f>VLOOKUP($J211,'H28生産緑地地区'!$J$21:$K$300,2,FALSE)</f>
        <v>188</v>
      </c>
      <c r="L211">
        <f>VLOOKUP('H27生産緑地地区'!$C211,'H28生産緑地地区'!$C$21:$H$300,5,FALSE)-VLOOKUP('H27生産緑地地区'!$C211,'H27生産緑地地区'!$C$21:$H$301,5,FALSE)</f>
        <v>4.700000000000017</v>
      </c>
      <c r="M211">
        <f>VLOOKUP('H27生産緑地地区'!$C211,'H28生産緑地地区'!$C$21:$H$300,6,FALSE)-VLOOKUP('H27生産緑地地区'!$C211,'H27生産緑地地区'!$C$21:$H$301,6,FALSE)</f>
        <v>55</v>
      </c>
    </row>
    <row r="212" spans="1:13" ht="13.5">
      <c r="A212" s="52" t="str">
        <f t="shared" si="11"/>
        <v>三重県</v>
      </c>
      <c r="C212" t="s">
        <v>597</v>
      </c>
      <c r="D212" s="42" t="s">
        <v>318</v>
      </c>
      <c r="E212" s="21" t="s">
        <v>319</v>
      </c>
      <c r="F212" s="43">
        <v>1</v>
      </c>
      <c r="G212" s="44">
        <v>35.1</v>
      </c>
      <c r="H212" s="43">
        <v>231</v>
      </c>
      <c r="I212" s="29" t="s">
        <v>0</v>
      </c>
      <c r="J212" t="str">
        <f>A212&amp;E212</f>
        <v>三重県桑名市</v>
      </c>
      <c r="K212">
        <f>VLOOKUP($J212,'H28生産緑地地区'!$J$21:$K$300,2,FALSE)</f>
        <v>189</v>
      </c>
      <c r="L212">
        <f>VLOOKUP('H27生産緑地地区'!$C212,'H28生産緑地地区'!$C$21:$H$300,5,FALSE)-VLOOKUP('H27生産緑地地区'!$C212,'H27生産緑地地区'!$C$21:$H$301,5,FALSE)</f>
        <v>-1.7000000000000028</v>
      </c>
      <c r="M212">
        <f>VLOOKUP('H27生産緑地地区'!$C212,'H28生産緑地地区'!$C$21:$H$300,6,FALSE)-VLOOKUP('H27生産緑地地区'!$C212,'H27生産緑地地区'!$C$21:$H$301,6,FALSE)</f>
        <v>-10</v>
      </c>
    </row>
    <row r="213" spans="1:9" ht="13.5">
      <c r="A213" s="52" t="str">
        <f t="shared" si="11"/>
        <v>三重県</v>
      </c>
      <c r="D213" s="38"/>
      <c r="E213" s="39"/>
      <c r="F213" s="40"/>
      <c r="G213" s="41"/>
      <c r="H213" s="40"/>
      <c r="I213" s="29"/>
    </row>
    <row r="214" spans="1:9" ht="13.5">
      <c r="A214" s="52" t="str">
        <f t="shared" si="11"/>
        <v>京都府</v>
      </c>
      <c r="B214" s="38" t="s">
        <v>320</v>
      </c>
      <c r="C214" s="38"/>
      <c r="D214" s="38" t="s">
        <v>320</v>
      </c>
      <c r="E214" s="48" t="s">
        <v>22</v>
      </c>
      <c r="F214" s="40">
        <v>11</v>
      </c>
      <c r="G214" s="41">
        <v>837.1</v>
      </c>
      <c r="H214" s="40">
        <v>3075</v>
      </c>
      <c r="I214" s="49"/>
    </row>
    <row r="215" spans="1:9" ht="13.5">
      <c r="A215" s="52" t="str">
        <f aca="true" t="shared" si="13" ref="A215:A278">IF(B215="",A214,B215)</f>
        <v>京都府</v>
      </c>
      <c r="D215" s="38"/>
      <c r="E215" s="39"/>
      <c r="F215" s="40"/>
      <c r="G215" s="41"/>
      <c r="H215" s="40"/>
      <c r="I215" s="29"/>
    </row>
    <row r="216" spans="1:13" ht="27">
      <c r="A216" s="52" t="str">
        <f t="shared" si="13"/>
        <v>京都府</v>
      </c>
      <c r="C216" t="s">
        <v>598</v>
      </c>
      <c r="D216" s="42" t="s">
        <v>321</v>
      </c>
      <c r="E216" s="21" t="s">
        <v>322</v>
      </c>
      <c r="F216" s="43">
        <v>1</v>
      </c>
      <c r="G216" s="44">
        <v>612.2</v>
      </c>
      <c r="H216" s="43">
        <v>2173</v>
      </c>
      <c r="I216" s="29" t="s">
        <v>435</v>
      </c>
      <c r="J216" t="str">
        <f aca="true" t="shared" si="14" ref="J216:J226">A216&amp;E216</f>
        <v>京都府京都市</v>
      </c>
      <c r="K216">
        <f>VLOOKUP($J216,'H28生産緑地地区'!$J$21:$K$300,2,FALSE)</f>
        <v>193</v>
      </c>
      <c r="L216">
        <f>VLOOKUP('H27生産緑地地区'!$C216,'H28生産緑地地区'!$C$21:$H$300,5,FALSE)-VLOOKUP('H27生産緑地地区'!$C216,'H27生産緑地地区'!$C$21:$H$301,5,FALSE)</f>
        <v>-12.700000000000045</v>
      </c>
      <c r="M216">
        <f>VLOOKUP('H27生産緑地地区'!$C216,'H28生産緑地地区'!$C$21:$H$300,6,FALSE)-VLOOKUP('H27生産緑地地区'!$C216,'H27生産緑地地区'!$C$21:$H$301,6,FALSE)</f>
        <v>-18</v>
      </c>
    </row>
    <row r="217" spans="1:13" ht="13.5">
      <c r="A217" s="52" t="str">
        <f t="shared" si="13"/>
        <v>京都府</v>
      </c>
      <c r="C217" t="s">
        <v>599</v>
      </c>
      <c r="D217" s="42"/>
      <c r="E217" s="21" t="s">
        <v>323</v>
      </c>
      <c r="F217" s="43">
        <v>1</v>
      </c>
      <c r="G217" s="44">
        <v>16.5</v>
      </c>
      <c r="H217" s="43">
        <v>84</v>
      </c>
      <c r="I217" s="29" t="s">
        <v>0</v>
      </c>
      <c r="J217" t="str">
        <f t="shared" si="14"/>
        <v>京都府向日市</v>
      </c>
      <c r="K217">
        <f>VLOOKUP($J217,'H28生産緑地地区'!$J$21:$K$300,2,FALSE)</f>
        <v>194</v>
      </c>
      <c r="L217">
        <f>VLOOKUP('H27生産緑地地区'!$C217,'H28生産緑地地区'!$C$21:$H$300,5,FALSE)-VLOOKUP('H27生産緑地地区'!$C217,'H27生産緑地地区'!$C$21:$H$301,5,FALSE)</f>
        <v>-0.8000000000000007</v>
      </c>
      <c r="M217">
        <f>VLOOKUP('H27生産緑地地区'!$C217,'H28生産緑地地区'!$C$21:$H$300,6,FALSE)-VLOOKUP('H27生産緑地地区'!$C217,'H27生産緑地地区'!$C$21:$H$301,6,FALSE)</f>
        <v>-2</v>
      </c>
    </row>
    <row r="218" spans="1:13" ht="13.5">
      <c r="A218" s="52" t="str">
        <f t="shared" si="13"/>
        <v>京都府</v>
      </c>
      <c r="C218" t="s">
        <v>600</v>
      </c>
      <c r="D218" s="42"/>
      <c r="E218" s="21" t="s">
        <v>324</v>
      </c>
      <c r="F218" s="43">
        <v>1</v>
      </c>
      <c r="G218" s="44">
        <v>65.9</v>
      </c>
      <c r="H218" s="43">
        <v>189</v>
      </c>
      <c r="I218" s="29" t="s">
        <v>0</v>
      </c>
      <c r="J218" t="str">
        <f t="shared" si="14"/>
        <v>京都府長岡京市</v>
      </c>
      <c r="K218">
        <f>VLOOKUP($J218,'H28生産緑地地区'!$J$21:$K$300,2,FALSE)</f>
        <v>195</v>
      </c>
      <c r="L218">
        <f>VLOOKUP('H27生産緑地地区'!$C218,'H28生産緑地地区'!$C$21:$H$300,5,FALSE)-VLOOKUP('H27生産緑地地区'!$C218,'H27生産緑地地区'!$C$21:$H$301,5,FALSE)</f>
        <v>-1.2000000000000028</v>
      </c>
      <c r="M218">
        <f>VLOOKUP('H27生産緑地地区'!$C218,'H28生産緑地地区'!$C$21:$H$300,6,FALSE)-VLOOKUP('H27生産緑地地区'!$C218,'H27生産緑地地区'!$C$21:$H$301,6,FALSE)</f>
        <v>-4</v>
      </c>
    </row>
    <row r="219" spans="1:13" ht="13.5">
      <c r="A219" s="52" t="str">
        <f t="shared" si="13"/>
        <v>京都府</v>
      </c>
      <c r="C219" t="s">
        <v>601</v>
      </c>
      <c r="D219" s="42"/>
      <c r="E219" s="21" t="s">
        <v>325</v>
      </c>
      <c r="F219" s="43">
        <v>1</v>
      </c>
      <c r="G219" s="44">
        <v>5.9</v>
      </c>
      <c r="H219" s="43">
        <v>31</v>
      </c>
      <c r="I219" s="29" t="s">
        <v>0</v>
      </c>
      <c r="J219" t="str">
        <f t="shared" si="14"/>
        <v>京都府大山崎町</v>
      </c>
      <c r="K219">
        <f>VLOOKUP($J219,'H28生産緑地地区'!$J$21:$K$300,2,FALSE)</f>
        <v>196</v>
      </c>
      <c r="L219">
        <f>VLOOKUP('H27生産緑地地区'!$C219,'H28生産緑地地区'!$C$21:$H$300,5,FALSE)-VLOOKUP('H27生産緑地地区'!$C219,'H27生産緑地地区'!$C$21:$H$301,5,FALSE)</f>
        <v>0.39999999999999947</v>
      </c>
      <c r="M219">
        <f>VLOOKUP('H27生産緑地地区'!$C219,'H28生産緑地地区'!$C$21:$H$300,6,FALSE)-VLOOKUP('H27生産緑地地区'!$C219,'H27生産緑地地区'!$C$21:$H$301,6,FALSE)</f>
        <v>-1</v>
      </c>
    </row>
    <row r="220" spans="1:13" ht="13.5">
      <c r="A220" s="52" t="str">
        <f t="shared" si="13"/>
        <v>京都府</v>
      </c>
      <c r="C220" t="s">
        <v>602</v>
      </c>
      <c r="D220" s="42" t="s">
        <v>326</v>
      </c>
      <c r="E220" s="21" t="s">
        <v>327</v>
      </c>
      <c r="F220" s="43">
        <v>1</v>
      </c>
      <c r="G220" s="44">
        <v>51.7</v>
      </c>
      <c r="H220" s="43">
        <v>176</v>
      </c>
      <c r="I220" s="29" t="s">
        <v>0</v>
      </c>
      <c r="J220" t="str">
        <f t="shared" si="14"/>
        <v>京都府宇治市</v>
      </c>
      <c r="K220">
        <f>VLOOKUP($J220,'H28生産緑地地区'!$J$21:$K$300,2,FALSE)</f>
        <v>197</v>
      </c>
      <c r="L220">
        <f>VLOOKUP('H27生産緑地地区'!$C220,'H28生産緑地地区'!$C$21:$H$300,5,FALSE)-VLOOKUP('H27生産緑地地区'!$C220,'H27生産緑地地区'!$C$21:$H$301,5,FALSE)</f>
        <v>-0.8000000000000043</v>
      </c>
      <c r="M220">
        <f>VLOOKUP('H27生産緑地地区'!$C220,'H28生産緑地地区'!$C$21:$H$300,6,FALSE)-VLOOKUP('H27生産緑地地区'!$C220,'H27生産緑地地区'!$C$21:$H$301,6,FALSE)</f>
        <v>-2</v>
      </c>
    </row>
    <row r="221" spans="1:13" ht="13.5">
      <c r="A221" s="52" t="str">
        <f t="shared" si="13"/>
        <v>京都府</v>
      </c>
      <c r="C221" t="s">
        <v>603</v>
      </c>
      <c r="D221" s="42"/>
      <c r="E221" s="21" t="s">
        <v>328</v>
      </c>
      <c r="F221" s="43">
        <v>1</v>
      </c>
      <c r="G221" s="44">
        <v>14.7</v>
      </c>
      <c r="H221" s="43">
        <v>88</v>
      </c>
      <c r="I221" s="29" t="s">
        <v>0</v>
      </c>
      <c r="J221" t="str">
        <f t="shared" si="14"/>
        <v>京都府城陽市</v>
      </c>
      <c r="K221">
        <f>VLOOKUP($J221,'H28生産緑地地区'!$J$21:$K$300,2,FALSE)</f>
        <v>198</v>
      </c>
      <c r="L221">
        <f>VLOOKUP('H27生産緑地地区'!$C221,'H28生産緑地地区'!$C$21:$H$300,5,FALSE)-VLOOKUP('H27生産緑地地区'!$C221,'H27生産緑地地区'!$C$21:$H$301,5,FALSE)</f>
        <v>-1</v>
      </c>
      <c r="M221">
        <f>VLOOKUP('H27生産緑地地区'!$C221,'H28生産緑地地区'!$C$21:$H$300,6,FALSE)-VLOOKUP('H27生産緑地地区'!$C221,'H27生産緑地地区'!$C$21:$H$301,6,FALSE)</f>
        <v>-7</v>
      </c>
    </row>
    <row r="222" spans="1:13" ht="13.5">
      <c r="A222" s="52" t="str">
        <f t="shared" si="13"/>
        <v>京都府</v>
      </c>
      <c r="C222" t="s">
        <v>604</v>
      </c>
      <c r="D222" s="42" t="s">
        <v>329</v>
      </c>
      <c r="E222" s="21" t="s">
        <v>330</v>
      </c>
      <c r="F222" s="43">
        <v>1</v>
      </c>
      <c r="G222" s="44">
        <v>35</v>
      </c>
      <c r="H222" s="43">
        <v>149</v>
      </c>
      <c r="I222" s="29" t="s">
        <v>0</v>
      </c>
      <c r="J222" t="str">
        <f t="shared" si="14"/>
        <v>京都府亀岡市</v>
      </c>
      <c r="K222">
        <f>VLOOKUP($J222,'H28生産緑地地区'!$J$21:$K$300,2,FALSE)</f>
        <v>199</v>
      </c>
      <c r="L222">
        <f>VLOOKUP('H27生産緑地地区'!$C222,'H28生産緑地地区'!$C$21:$H$300,5,FALSE)-VLOOKUP('H27生産緑地地区'!$C222,'H27生産緑地地区'!$C$21:$H$301,5,FALSE)</f>
        <v>0</v>
      </c>
      <c r="M222">
        <f>VLOOKUP('H27生産緑地地区'!$C222,'H28生産緑地地区'!$C$21:$H$300,6,FALSE)-VLOOKUP('H27生産緑地地区'!$C222,'H27生産緑地地区'!$C$21:$H$301,6,FALSE)</f>
        <v>-2</v>
      </c>
    </row>
    <row r="223" spans="1:13" ht="13.5">
      <c r="A223" s="52" t="str">
        <f t="shared" si="13"/>
        <v>京都府</v>
      </c>
      <c r="C223" t="s">
        <v>605</v>
      </c>
      <c r="D223" s="42"/>
      <c r="E223" s="21" t="s">
        <v>331</v>
      </c>
      <c r="F223" s="43">
        <v>1</v>
      </c>
      <c r="G223" s="44">
        <v>9.8</v>
      </c>
      <c r="H223" s="43">
        <v>70</v>
      </c>
      <c r="I223" s="29" t="s">
        <v>0</v>
      </c>
      <c r="J223" t="str">
        <f t="shared" si="14"/>
        <v>京都府南丹市</v>
      </c>
      <c r="K223">
        <f>VLOOKUP($J223,'H28生産緑地地区'!$J$21:$K$300,2,FALSE)</f>
        <v>200</v>
      </c>
      <c r="L223">
        <f>VLOOKUP('H27生産緑地地区'!$C223,'H28生産緑地地区'!$C$21:$H$300,5,FALSE)-VLOOKUP('H27生産緑地地区'!$C223,'H27生産緑地地区'!$C$21:$H$301,5,FALSE)</f>
        <v>0.29999999999999893</v>
      </c>
      <c r="M223">
        <f>VLOOKUP('H27生産緑地地区'!$C223,'H28生産緑地地区'!$C$21:$H$300,6,FALSE)-VLOOKUP('H27生産緑地地区'!$C223,'H27生産緑地地区'!$C$21:$H$301,6,FALSE)</f>
        <v>2</v>
      </c>
    </row>
    <row r="224" spans="1:13" ht="13.5">
      <c r="A224" s="52" t="str">
        <f t="shared" si="13"/>
        <v>京都府</v>
      </c>
      <c r="C224" t="s">
        <v>606</v>
      </c>
      <c r="D224" s="42" t="s">
        <v>332</v>
      </c>
      <c r="E224" s="21" t="s">
        <v>333</v>
      </c>
      <c r="F224" s="43">
        <v>1</v>
      </c>
      <c r="G224" s="44">
        <v>15</v>
      </c>
      <c r="H224" s="43">
        <v>71</v>
      </c>
      <c r="I224" s="29" t="s">
        <v>0</v>
      </c>
      <c r="J224" t="str">
        <f t="shared" si="14"/>
        <v>京都府八幡市</v>
      </c>
      <c r="K224">
        <f>VLOOKUP($J224,'H28生産緑地地区'!$J$21:$K$300,2,FALSE)</f>
        <v>201</v>
      </c>
      <c r="L224">
        <f>VLOOKUP('H27生産緑地地区'!$C224,'H28生産緑地地区'!$C$21:$H$300,5,FALSE)-VLOOKUP('H27生産緑地地区'!$C224,'H27生産緑地地区'!$C$21:$H$301,5,FALSE)</f>
        <v>-0.8000000000000007</v>
      </c>
      <c r="M224">
        <f>VLOOKUP('H27生産緑地地区'!$C224,'H28生産緑地地区'!$C$21:$H$300,6,FALSE)-VLOOKUP('H27生産緑地地区'!$C224,'H27生産緑地地区'!$C$21:$H$301,6,FALSE)</f>
        <v>-3</v>
      </c>
    </row>
    <row r="225" spans="1:13" ht="13.5">
      <c r="A225" s="52" t="str">
        <f t="shared" si="13"/>
        <v>京都府</v>
      </c>
      <c r="C225" t="s">
        <v>607</v>
      </c>
      <c r="D225" s="42"/>
      <c r="E225" s="21" t="s">
        <v>334</v>
      </c>
      <c r="F225" s="43">
        <v>1</v>
      </c>
      <c r="G225" s="44">
        <v>5.3</v>
      </c>
      <c r="H225" s="43">
        <v>36</v>
      </c>
      <c r="I225" s="29" t="s">
        <v>0</v>
      </c>
      <c r="J225" t="str">
        <f t="shared" si="14"/>
        <v>京都府京田辺市</v>
      </c>
      <c r="K225">
        <f>VLOOKUP($J225,'H28生産緑地地区'!$J$21:$K$300,2,FALSE)</f>
        <v>202</v>
      </c>
      <c r="L225">
        <f>VLOOKUP('H27生産緑地地区'!$C225,'H28生産緑地地区'!$C$21:$H$300,5,FALSE)-VLOOKUP('H27生産緑地地区'!$C225,'H27生産緑地地区'!$C$21:$H$301,5,FALSE)</f>
        <v>-0.09999999999999964</v>
      </c>
      <c r="M225">
        <f>VLOOKUP('H27生産緑地地区'!$C225,'H28生産緑地地区'!$C$21:$H$300,6,FALSE)-VLOOKUP('H27生産緑地地区'!$C225,'H27生産緑地地区'!$C$21:$H$301,6,FALSE)</f>
        <v>-1</v>
      </c>
    </row>
    <row r="226" spans="1:13" ht="13.5">
      <c r="A226" s="52" t="str">
        <f t="shared" si="13"/>
        <v>京都府</v>
      </c>
      <c r="C226" t="s">
        <v>608</v>
      </c>
      <c r="D226" s="42" t="s">
        <v>335</v>
      </c>
      <c r="E226" s="21" t="s">
        <v>336</v>
      </c>
      <c r="F226" s="43">
        <v>1</v>
      </c>
      <c r="G226" s="44">
        <v>5.1</v>
      </c>
      <c r="H226" s="43">
        <v>8</v>
      </c>
      <c r="I226" s="29"/>
      <c r="J226" t="str">
        <f t="shared" si="14"/>
        <v>京都府木津川市</v>
      </c>
      <c r="K226">
        <f>VLOOKUP($J226,'H28生産緑地地区'!$J$21:$K$300,2,FALSE)</f>
        <v>203</v>
      </c>
      <c r="L226">
        <f>VLOOKUP('H27生産緑地地区'!$C226,'H28生産緑地地区'!$C$21:$H$300,5,FALSE)-VLOOKUP('H27生産緑地地区'!$C226,'H27生産緑地地区'!$C$21:$H$301,5,FALSE)</f>
        <v>0</v>
      </c>
      <c r="M226">
        <f>VLOOKUP('H27生産緑地地区'!$C226,'H28生産緑地地区'!$C$21:$H$300,6,FALSE)-VLOOKUP('H27生産緑地地区'!$C226,'H27生産緑地地区'!$C$21:$H$301,6,FALSE)</f>
        <v>0</v>
      </c>
    </row>
    <row r="227" spans="1:9" ht="13.5">
      <c r="A227" s="52" t="str">
        <f t="shared" si="13"/>
        <v>京都府</v>
      </c>
      <c r="D227" s="38"/>
      <c r="E227" s="39"/>
      <c r="F227" s="40"/>
      <c r="G227" s="41"/>
      <c r="H227" s="40"/>
      <c r="I227" s="29"/>
    </row>
    <row r="228" spans="1:9" ht="13.5">
      <c r="A228" s="52" t="str">
        <f t="shared" si="13"/>
        <v>大阪府</v>
      </c>
      <c r="B228" s="38" t="s">
        <v>337</v>
      </c>
      <c r="C228" s="38"/>
      <c r="D228" s="38" t="s">
        <v>337</v>
      </c>
      <c r="E228" s="48" t="s">
        <v>22</v>
      </c>
      <c r="F228" s="40">
        <v>34</v>
      </c>
      <c r="G228" s="41">
        <v>2068</v>
      </c>
      <c r="H228" s="40">
        <v>9589</v>
      </c>
      <c r="I228" s="49"/>
    </row>
    <row r="229" spans="1:9" ht="13.5">
      <c r="A229" s="52" t="str">
        <f t="shared" si="13"/>
        <v>大阪府</v>
      </c>
      <c r="D229" s="38"/>
      <c r="E229" s="39"/>
      <c r="F229" s="40"/>
      <c r="G229" s="41"/>
      <c r="H229" s="40"/>
      <c r="I229" s="29"/>
    </row>
    <row r="230" spans="1:13" ht="13.5">
      <c r="A230" s="52" t="str">
        <f t="shared" si="13"/>
        <v>大阪府</v>
      </c>
      <c r="C230" t="s">
        <v>609</v>
      </c>
      <c r="D230" s="42" t="s">
        <v>338</v>
      </c>
      <c r="E230" s="21" t="s">
        <v>339</v>
      </c>
      <c r="F230" s="43">
        <v>1</v>
      </c>
      <c r="G230" s="44">
        <v>77.9</v>
      </c>
      <c r="H230" s="43">
        <v>535</v>
      </c>
      <c r="I230" s="29" t="s">
        <v>0</v>
      </c>
      <c r="J230" t="str">
        <f aca="true" t="shared" si="15" ref="J230:J263">A230&amp;E230</f>
        <v>大阪府大阪市</v>
      </c>
      <c r="K230">
        <f>VLOOKUP($J230,'H28生産緑地地区'!$J$21:$K$300,2,FALSE)</f>
        <v>207</v>
      </c>
      <c r="L230">
        <f>VLOOKUP('H27生産緑地地区'!$C230,'H28生産緑地地区'!$C$21:$H$300,5,FALSE)-VLOOKUP('H27生産緑地地区'!$C230,'H27生産緑地地区'!$C$21:$H$301,5,FALSE)</f>
        <v>-1.4000000000000057</v>
      </c>
      <c r="M230">
        <f>VLOOKUP('H27生産緑地地区'!$C230,'H28生産緑地地区'!$C$21:$H$300,6,FALSE)-VLOOKUP('H27生産緑地地区'!$C230,'H27生産緑地地区'!$C$21:$H$301,6,FALSE)</f>
        <v>-7</v>
      </c>
    </row>
    <row r="231" spans="1:13" ht="13.5">
      <c r="A231" s="52" t="str">
        <f t="shared" si="13"/>
        <v>大阪府</v>
      </c>
      <c r="C231" t="s">
        <v>610</v>
      </c>
      <c r="D231" s="42" t="s">
        <v>340</v>
      </c>
      <c r="E231" s="21" t="s">
        <v>341</v>
      </c>
      <c r="F231" s="43">
        <v>1</v>
      </c>
      <c r="G231" s="44">
        <v>169</v>
      </c>
      <c r="H231" s="43">
        <v>874</v>
      </c>
      <c r="I231" s="29" t="s">
        <v>0</v>
      </c>
      <c r="J231" t="str">
        <f t="shared" si="15"/>
        <v>大阪府堺市</v>
      </c>
      <c r="K231">
        <f>VLOOKUP($J231,'H28生産緑地地区'!$J$21:$K$300,2,FALSE)</f>
        <v>208</v>
      </c>
      <c r="L231">
        <f>VLOOKUP('H27生産緑地地区'!$C231,'H28生産緑地地区'!$C$21:$H$300,5,FALSE)-VLOOKUP('H27生産緑地地区'!$C231,'H27生産緑地地区'!$C$21:$H$301,5,FALSE)</f>
        <v>-2.8000000000000114</v>
      </c>
      <c r="M231">
        <f>VLOOKUP('H27生産緑地地区'!$C231,'H28生産緑地地区'!$C$21:$H$300,6,FALSE)-VLOOKUP('H27生産緑地地区'!$C231,'H27生産緑地地区'!$C$21:$H$301,6,FALSE)</f>
        <v>-5</v>
      </c>
    </row>
    <row r="232" spans="1:13" ht="13.5">
      <c r="A232" s="52" t="str">
        <f t="shared" si="13"/>
        <v>大阪府</v>
      </c>
      <c r="C232" t="s">
        <v>611</v>
      </c>
      <c r="D232" s="42"/>
      <c r="E232" s="21" t="s">
        <v>342</v>
      </c>
      <c r="F232" s="43">
        <v>1</v>
      </c>
      <c r="G232" s="44">
        <v>119.8</v>
      </c>
      <c r="H232" s="43">
        <v>618</v>
      </c>
      <c r="I232" s="29" t="s">
        <v>0</v>
      </c>
      <c r="J232" t="str">
        <f t="shared" si="15"/>
        <v>大阪府岸和田市</v>
      </c>
      <c r="K232">
        <f>VLOOKUP($J232,'H28生産緑地地区'!$J$21:$K$300,2,FALSE)</f>
        <v>209</v>
      </c>
      <c r="L232">
        <f>VLOOKUP('H27生産緑地地区'!$C232,'H28生産緑地地区'!$C$21:$H$300,5,FALSE)-VLOOKUP('H27生産緑地地区'!$C232,'H27生産緑地地区'!$C$21:$H$301,5,FALSE)</f>
        <v>-1.7999999999999972</v>
      </c>
      <c r="M232">
        <f>VLOOKUP('H27生産緑地地区'!$C232,'H28生産緑地地区'!$C$21:$H$300,6,FALSE)-VLOOKUP('H27生産緑地地区'!$C232,'H27生産緑地地区'!$C$21:$H$301,6,FALSE)</f>
        <v>-3</v>
      </c>
    </row>
    <row r="233" spans="1:13" ht="13.5">
      <c r="A233" s="52" t="str">
        <f t="shared" si="13"/>
        <v>大阪府</v>
      </c>
      <c r="C233" t="s">
        <v>612</v>
      </c>
      <c r="D233" s="42"/>
      <c r="E233" s="21" t="s">
        <v>343</v>
      </c>
      <c r="F233" s="43">
        <v>1</v>
      </c>
      <c r="G233" s="44">
        <v>31.5</v>
      </c>
      <c r="H233" s="43">
        <v>186</v>
      </c>
      <c r="I233" s="29" t="s">
        <v>0</v>
      </c>
      <c r="J233" t="str">
        <f t="shared" si="15"/>
        <v>大阪府泉大津市</v>
      </c>
      <c r="K233">
        <f>VLOOKUP($J233,'H28生産緑地地区'!$J$21:$K$300,2,FALSE)</f>
        <v>210</v>
      </c>
      <c r="L233">
        <f>VLOOKUP('H27生産緑地地区'!$C233,'H28生産緑地地区'!$C$21:$H$300,5,FALSE)-VLOOKUP('H27生産緑地地区'!$C233,'H27生産緑地地区'!$C$21:$H$301,5,FALSE)</f>
        <v>-0.8999999999999986</v>
      </c>
      <c r="M233">
        <f>VLOOKUP('H27生産緑地地区'!$C233,'H28生産緑地地区'!$C$21:$H$300,6,FALSE)-VLOOKUP('H27生産緑地地区'!$C233,'H27生産緑地地区'!$C$21:$H$301,6,FALSE)</f>
        <v>-5</v>
      </c>
    </row>
    <row r="234" spans="1:13" ht="13.5">
      <c r="A234" s="52" t="str">
        <f t="shared" si="13"/>
        <v>大阪府</v>
      </c>
      <c r="C234" t="s">
        <v>613</v>
      </c>
      <c r="D234" s="42"/>
      <c r="E234" s="21" t="s">
        <v>344</v>
      </c>
      <c r="F234" s="43">
        <v>1</v>
      </c>
      <c r="G234" s="44">
        <v>81.8</v>
      </c>
      <c r="H234" s="43">
        <v>311</v>
      </c>
      <c r="I234" s="29" t="s">
        <v>0</v>
      </c>
      <c r="J234" t="str">
        <f t="shared" si="15"/>
        <v>大阪府貝塚市</v>
      </c>
      <c r="K234">
        <f>VLOOKUP($J234,'H28生産緑地地区'!$J$21:$K$300,2,FALSE)</f>
        <v>211</v>
      </c>
      <c r="L234">
        <f>VLOOKUP('H27生産緑地地区'!$C234,'H28生産緑地地区'!$C$21:$H$300,5,FALSE)-VLOOKUP('H27生産緑地地区'!$C234,'H27生産緑地地区'!$C$21:$H$301,5,FALSE)</f>
        <v>-1.7999999999999972</v>
      </c>
      <c r="M234">
        <f>VLOOKUP('H27生産緑地地区'!$C234,'H28生産緑地地区'!$C$21:$H$300,6,FALSE)-VLOOKUP('H27生産緑地地区'!$C234,'H27生産緑地地区'!$C$21:$H$301,6,FALSE)</f>
        <v>-3</v>
      </c>
    </row>
    <row r="235" spans="1:13" ht="13.5">
      <c r="A235" s="52" t="str">
        <f t="shared" si="13"/>
        <v>大阪府</v>
      </c>
      <c r="C235" t="s">
        <v>614</v>
      </c>
      <c r="D235" s="42"/>
      <c r="E235" s="21" t="s">
        <v>345</v>
      </c>
      <c r="F235" s="43">
        <v>1</v>
      </c>
      <c r="G235" s="44">
        <v>149.4</v>
      </c>
      <c r="H235" s="43">
        <v>604</v>
      </c>
      <c r="I235" s="29" t="s">
        <v>0</v>
      </c>
      <c r="J235" t="str">
        <f t="shared" si="15"/>
        <v>大阪府泉佐野市</v>
      </c>
      <c r="K235">
        <f>VLOOKUP($J235,'H28生産緑地地区'!$J$21:$K$300,2,FALSE)</f>
        <v>212</v>
      </c>
      <c r="L235">
        <f>VLOOKUP('H27生産緑地地区'!$C235,'H28生産緑地地区'!$C$21:$H$300,5,FALSE)-VLOOKUP('H27生産緑地地区'!$C235,'H27生産緑地地区'!$C$21:$H$301,5,FALSE)</f>
        <v>-3.200000000000017</v>
      </c>
      <c r="M235">
        <f>VLOOKUP('H27生産緑地地区'!$C235,'H28生産緑地地区'!$C$21:$H$300,6,FALSE)-VLOOKUP('H27生産緑地地区'!$C235,'H27生産緑地地区'!$C$21:$H$301,6,FALSE)</f>
        <v>-6</v>
      </c>
    </row>
    <row r="236" spans="1:13" ht="13.5">
      <c r="A236" s="52" t="str">
        <f t="shared" si="13"/>
        <v>大阪府</v>
      </c>
      <c r="C236" t="s">
        <v>615</v>
      </c>
      <c r="D236" s="42"/>
      <c r="E236" s="21" t="s">
        <v>346</v>
      </c>
      <c r="F236" s="43">
        <v>1</v>
      </c>
      <c r="G236" s="44">
        <v>62.3</v>
      </c>
      <c r="H236" s="43">
        <v>276</v>
      </c>
      <c r="I236" s="29" t="s">
        <v>0</v>
      </c>
      <c r="J236" t="str">
        <f t="shared" si="15"/>
        <v>大阪府富田林市</v>
      </c>
      <c r="K236">
        <f>VLOOKUP($J236,'H28生産緑地地区'!$J$21:$K$300,2,FALSE)</f>
        <v>213</v>
      </c>
      <c r="L236">
        <f>VLOOKUP('H27生産緑地地区'!$C236,'H28生産緑地地区'!$C$21:$H$300,5,FALSE)-VLOOKUP('H27生産緑地地区'!$C236,'H27生産緑地地区'!$C$21:$H$301,5,FALSE)</f>
        <v>-2</v>
      </c>
      <c r="M236">
        <f>VLOOKUP('H27生産緑地地区'!$C236,'H28生産緑地地区'!$C$21:$H$300,6,FALSE)-VLOOKUP('H27生産緑地地区'!$C236,'H27生産緑地地区'!$C$21:$H$301,6,FALSE)</f>
        <v>-2</v>
      </c>
    </row>
    <row r="237" spans="1:13" ht="13.5">
      <c r="A237" s="52" t="str">
        <f t="shared" si="13"/>
        <v>大阪府</v>
      </c>
      <c r="C237" t="s">
        <v>616</v>
      </c>
      <c r="D237" s="42"/>
      <c r="E237" s="21" t="s">
        <v>347</v>
      </c>
      <c r="F237" s="43">
        <v>1</v>
      </c>
      <c r="G237" s="44">
        <v>70.4</v>
      </c>
      <c r="H237" s="43">
        <v>249</v>
      </c>
      <c r="I237" s="29" t="s">
        <v>0</v>
      </c>
      <c r="J237" t="str">
        <f t="shared" si="15"/>
        <v>大阪府河内長野市</v>
      </c>
      <c r="K237">
        <f>VLOOKUP($J237,'H28生産緑地地区'!$J$21:$K$300,2,FALSE)</f>
        <v>214</v>
      </c>
      <c r="L237">
        <f>VLOOKUP('H27生産緑地地区'!$C237,'H28生産緑地地区'!$C$21:$H$300,5,FALSE)-VLOOKUP('H27生産緑地地区'!$C237,'H27生産緑地地区'!$C$21:$H$301,5,FALSE)</f>
        <v>-1.1000000000000085</v>
      </c>
      <c r="M237">
        <f>VLOOKUP('H27生産緑地地区'!$C237,'H28生産緑地地区'!$C$21:$H$300,6,FALSE)-VLOOKUP('H27生産緑地地区'!$C237,'H27生産緑地地区'!$C$21:$H$301,6,FALSE)</f>
        <v>0</v>
      </c>
    </row>
    <row r="238" spans="1:13" ht="13.5">
      <c r="A238" s="52" t="str">
        <f t="shared" si="13"/>
        <v>大阪府</v>
      </c>
      <c r="C238" t="s">
        <v>617</v>
      </c>
      <c r="D238" s="42"/>
      <c r="E238" s="21" t="s">
        <v>348</v>
      </c>
      <c r="F238" s="43">
        <v>1</v>
      </c>
      <c r="G238" s="44">
        <v>44.9</v>
      </c>
      <c r="H238" s="43">
        <v>226</v>
      </c>
      <c r="I238" s="29" t="s">
        <v>0</v>
      </c>
      <c r="J238" t="str">
        <f t="shared" si="15"/>
        <v>大阪府松原市</v>
      </c>
      <c r="K238">
        <f>VLOOKUP($J238,'H28生産緑地地区'!$J$21:$K$300,2,FALSE)</f>
        <v>215</v>
      </c>
      <c r="L238">
        <f>VLOOKUP('H27生産緑地地区'!$C238,'H28生産緑地地区'!$C$21:$H$300,5,FALSE)-VLOOKUP('H27生産緑地地区'!$C238,'H27生産緑地地区'!$C$21:$H$301,5,FALSE)</f>
        <v>-0.5</v>
      </c>
      <c r="M238">
        <f>VLOOKUP('H27生産緑地地区'!$C238,'H28生産緑地地区'!$C$21:$H$300,6,FALSE)-VLOOKUP('H27生産緑地地区'!$C238,'H27生産緑地地区'!$C$21:$H$301,6,FALSE)</f>
        <v>5</v>
      </c>
    </row>
    <row r="239" spans="1:13" ht="13.5">
      <c r="A239" s="52" t="str">
        <f t="shared" si="13"/>
        <v>大阪府</v>
      </c>
      <c r="C239" t="s">
        <v>618</v>
      </c>
      <c r="D239" s="42"/>
      <c r="E239" s="21" t="s">
        <v>349</v>
      </c>
      <c r="F239" s="43">
        <v>1</v>
      </c>
      <c r="G239" s="44">
        <v>91.2</v>
      </c>
      <c r="H239" s="43">
        <v>384</v>
      </c>
      <c r="I239" s="29" t="s">
        <v>0</v>
      </c>
      <c r="J239" t="str">
        <f t="shared" si="15"/>
        <v>大阪府和泉市</v>
      </c>
      <c r="K239">
        <f>VLOOKUP($J239,'H28生産緑地地区'!$J$21:$K$300,2,FALSE)</f>
        <v>216</v>
      </c>
      <c r="L239">
        <f>VLOOKUP('H27生産緑地地区'!$C239,'H28生産緑地地区'!$C$21:$H$300,5,FALSE)-VLOOKUP('H27生産緑地地区'!$C239,'H27生産緑地地区'!$C$21:$H$301,5,FALSE)</f>
        <v>-1</v>
      </c>
      <c r="M239">
        <f>VLOOKUP('H27生産緑地地区'!$C239,'H28生産緑地地区'!$C$21:$H$300,6,FALSE)-VLOOKUP('H27生産緑地地区'!$C239,'H27生産緑地地区'!$C$21:$H$301,6,FALSE)</f>
        <v>-4</v>
      </c>
    </row>
    <row r="240" spans="1:13" ht="13.5">
      <c r="A240" s="52" t="str">
        <f t="shared" si="13"/>
        <v>大阪府</v>
      </c>
      <c r="C240" t="s">
        <v>619</v>
      </c>
      <c r="D240" s="42"/>
      <c r="E240" s="21" t="s">
        <v>350</v>
      </c>
      <c r="F240" s="43">
        <v>1</v>
      </c>
      <c r="G240" s="44">
        <v>43.3</v>
      </c>
      <c r="H240" s="43">
        <v>191</v>
      </c>
      <c r="I240" s="29" t="s">
        <v>0</v>
      </c>
      <c r="J240" t="str">
        <f t="shared" si="15"/>
        <v>大阪府羽曳野市</v>
      </c>
      <c r="K240">
        <f>VLOOKUP($J240,'H28生産緑地地区'!$J$21:$K$300,2,FALSE)</f>
        <v>217</v>
      </c>
      <c r="L240">
        <f>VLOOKUP('H27生産緑地地区'!$C240,'H28生産緑地地区'!$C$21:$H$300,5,FALSE)-VLOOKUP('H27生産緑地地区'!$C240,'H27生産緑地地区'!$C$21:$H$301,5,FALSE)</f>
        <v>-0.29999999999999716</v>
      </c>
      <c r="M240">
        <f>VLOOKUP('H27生産緑地地区'!$C240,'H28生産緑地地区'!$C$21:$H$300,6,FALSE)-VLOOKUP('H27生産緑地地区'!$C240,'H27生産緑地地区'!$C$21:$H$301,6,FALSE)</f>
        <v>-2</v>
      </c>
    </row>
    <row r="241" spans="1:13" ht="13.5">
      <c r="A241" s="52" t="str">
        <f t="shared" si="13"/>
        <v>大阪府</v>
      </c>
      <c r="C241" t="s">
        <v>620</v>
      </c>
      <c r="D241" s="42"/>
      <c r="E241" s="21" t="s">
        <v>351</v>
      </c>
      <c r="F241" s="43">
        <v>1</v>
      </c>
      <c r="G241" s="44">
        <v>13</v>
      </c>
      <c r="H241" s="43">
        <v>74</v>
      </c>
      <c r="I241" s="29" t="s">
        <v>0</v>
      </c>
      <c r="J241" t="str">
        <f t="shared" si="15"/>
        <v>大阪府高石市</v>
      </c>
      <c r="K241">
        <f>VLOOKUP($J241,'H28生産緑地地区'!$J$21:$K$300,2,FALSE)</f>
        <v>218</v>
      </c>
      <c r="L241">
        <f>VLOOKUP('H27生産緑地地区'!$C241,'H28生産緑地地区'!$C$21:$H$300,5,FALSE)-VLOOKUP('H27生産緑地地区'!$C241,'H27生産緑地地区'!$C$21:$H$301,5,FALSE)</f>
        <v>0.09999999999999964</v>
      </c>
      <c r="M241">
        <f>VLOOKUP('H27生産緑地地区'!$C241,'H28生産緑地地区'!$C$21:$H$300,6,FALSE)-VLOOKUP('H27生産緑地地区'!$C241,'H27生産緑地地区'!$C$21:$H$301,6,FALSE)</f>
        <v>0</v>
      </c>
    </row>
    <row r="242" spans="1:13" ht="13.5">
      <c r="A242" s="52" t="str">
        <f t="shared" si="13"/>
        <v>大阪府</v>
      </c>
      <c r="C242" t="s">
        <v>621</v>
      </c>
      <c r="D242" s="42"/>
      <c r="E242" s="21" t="s">
        <v>352</v>
      </c>
      <c r="F242" s="43">
        <v>1</v>
      </c>
      <c r="G242" s="44">
        <v>23</v>
      </c>
      <c r="H242" s="43">
        <v>139</v>
      </c>
      <c r="I242" s="29" t="s">
        <v>0</v>
      </c>
      <c r="J242" t="str">
        <f t="shared" si="15"/>
        <v>大阪府藤井寺市</v>
      </c>
      <c r="K242">
        <f>VLOOKUP($J242,'H28生産緑地地区'!$J$21:$K$300,2,FALSE)</f>
        <v>219</v>
      </c>
      <c r="L242">
        <f>VLOOKUP('H27生産緑地地区'!$C242,'H28生産緑地地区'!$C$21:$H$300,5,FALSE)-VLOOKUP('H27生産緑地地区'!$C242,'H27生産緑地地区'!$C$21:$H$301,5,FALSE)</f>
        <v>-0.6000000000000014</v>
      </c>
      <c r="M242">
        <f>VLOOKUP('H27生産緑地地区'!$C242,'H28生産緑地地区'!$C$21:$H$300,6,FALSE)-VLOOKUP('H27生産緑地地区'!$C242,'H27生産緑地地区'!$C$21:$H$301,6,FALSE)</f>
        <v>-2</v>
      </c>
    </row>
    <row r="243" spans="1:13" ht="13.5">
      <c r="A243" s="52" t="str">
        <f t="shared" si="13"/>
        <v>大阪府</v>
      </c>
      <c r="C243" t="s">
        <v>622</v>
      </c>
      <c r="D243" s="42"/>
      <c r="E243" s="21" t="s">
        <v>353</v>
      </c>
      <c r="F243" s="43">
        <v>1</v>
      </c>
      <c r="G243" s="44">
        <v>65.2</v>
      </c>
      <c r="H243" s="43">
        <v>228</v>
      </c>
      <c r="I243" s="29" t="s">
        <v>0</v>
      </c>
      <c r="J243" t="str">
        <f t="shared" si="15"/>
        <v>大阪府泉南市</v>
      </c>
      <c r="K243">
        <f>VLOOKUP($J243,'H28生産緑地地区'!$J$21:$K$300,2,FALSE)</f>
        <v>220</v>
      </c>
      <c r="L243">
        <f>VLOOKUP('H27生産緑地地区'!$C243,'H28生産緑地地区'!$C$21:$H$300,5,FALSE)-VLOOKUP('H27生産緑地地区'!$C243,'H27生産緑地地区'!$C$21:$H$301,5,FALSE)</f>
        <v>-0.29999999999999716</v>
      </c>
      <c r="M243">
        <f>VLOOKUP('H27生産緑地地区'!$C243,'H28生産緑地地区'!$C$21:$H$300,6,FALSE)-VLOOKUP('H27生産緑地地区'!$C243,'H27生産緑地地区'!$C$21:$H$301,6,FALSE)</f>
        <v>-3</v>
      </c>
    </row>
    <row r="244" spans="1:13" ht="13.5">
      <c r="A244" s="52" t="str">
        <f t="shared" si="13"/>
        <v>大阪府</v>
      </c>
      <c r="C244" t="s">
        <v>623</v>
      </c>
      <c r="D244" s="42"/>
      <c r="E244" s="21" t="s">
        <v>354</v>
      </c>
      <c r="F244" s="43">
        <v>1</v>
      </c>
      <c r="G244" s="44">
        <v>48.4</v>
      </c>
      <c r="H244" s="43">
        <v>156</v>
      </c>
      <c r="I244" s="29" t="s">
        <v>0</v>
      </c>
      <c r="J244" t="str">
        <f t="shared" si="15"/>
        <v>大阪府大阪狭山市</v>
      </c>
      <c r="K244">
        <f>VLOOKUP($J244,'H28生産緑地地区'!$J$21:$K$300,2,FALSE)</f>
        <v>221</v>
      </c>
      <c r="L244">
        <f>VLOOKUP('H27生産緑地地区'!$C244,'H28生産緑地地区'!$C$21:$H$300,5,FALSE)-VLOOKUP('H27生産緑地地区'!$C244,'H27生産緑地地区'!$C$21:$H$301,5,FALSE)</f>
        <v>-0.8999999999999986</v>
      </c>
      <c r="M244">
        <f>VLOOKUP('H27生産緑地地区'!$C244,'H28生産緑地地区'!$C$21:$H$300,6,FALSE)-VLOOKUP('H27生産緑地地区'!$C244,'H27生産緑地地区'!$C$21:$H$301,6,FALSE)</f>
        <v>-1</v>
      </c>
    </row>
    <row r="245" spans="1:13" ht="13.5">
      <c r="A245" s="52" t="str">
        <f t="shared" si="13"/>
        <v>大阪府</v>
      </c>
      <c r="C245" t="s">
        <v>624</v>
      </c>
      <c r="D245" s="42"/>
      <c r="E245" s="21" t="s">
        <v>355</v>
      </c>
      <c r="F245" s="43">
        <v>1</v>
      </c>
      <c r="G245" s="44">
        <v>46.9</v>
      </c>
      <c r="H245" s="43">
        <v>185</v>
      </c>
      <c r="I245" s="29" t="s">
        <v>0</v>
      </c>
      <c r="J245" t="str">
        <f t="shared" si="15"/>
        <v>大阪府阪南市</v>
      </c>
      <c r="K245">
        <f>VLOOKUP($J245,'H28生産緑地地区'!$J$21:$K$300,2,FALSE)</f>
        <v>222</v>
      </c>
      <c r="L245">
        <f>VLOOKUP('H27生産緑地地区'!$C245,'H28生産緑地地区'!$C$21:$H$300,5,FALSE)-VLOOKUP('H27生産緑地地区'!$C245,'H27生産緑地地区'!$C$21:$H$301,5,FALSE)</f>
        <v>-0.8999999999999986</v>
      </c>
      <c r="M245">
        <f>VLOOKUP('H27生産緑地地区'!$C245,'H28生産緑地地区'!$C$21:$H$300,6,FALSE)-VLOOKUP('H27生産緑地地区'!$C245,'H27生産緑地地区'!$C$21:$H$301,6,FALSE)</f>
        <v>1</v>
      </c>
    </row>
    <row r="246" spans="1:13" ht="13.5">
      <c r="A246" s="52" t="str">
        <f t="shared" si="13"/>
        <v>大阪府</v>
      </c>
      <c r="C246" t="s">
        <v>625</v>
      </c>
      <c r="D246" s="42"/>
      <c r="E246" s="21" t="s">
        <v>356</v>
      </c>
      <c r="F246" s="43">
        <v>1</v>
      </c>
      <c r="G246" s="44">
        <v>0.3</v>
      </c>
      <c r="H246" s="43">
        <v>1</v>
      </c>
      <c r="I246" s="29" t="s">
        <v>0</v>
      </c>
      <c r="J246" t="str">
        <f t="shared" si="15"/>
        <v>大阪府千早赤阪村</v>
      </c>
      <c r="K246">
        <f>VLOOKUP($J246,'H28生産緑地地区'!$J$21:$K$300,2,FALSE)</f>
        <v>223</v>
      </c>
      <c r="L246">
        <f>VLOOKUP('H27生産緑地地区'!$C246,'H28生産緑地地区'!$C$21:$H$300,5,FALSE)-VLOOKUP('H27生産緑地地区'!$C246,'H27生産緑地地区'!$C$21:$H$301,5,FALSE)</f>
        <v>0</v>
      </c>
      <c r="M246">
        <f>VLOOKUP('H27生産緑地地区'!$C246,'H28生産緑地地区'!$C$21:$H$300,6,FALSE)-VLOOKUP('H27生産緑地地区'!$C246,'H27生産緑地地区'!$C$21:$H$301,6,FALSE)</f>
        <v>0</v>
      </c>
    </row>
    <row r="247" spans="1:13" ht="13.5">
      <c r="A247" s="52" t="str">
        <f t="shared" si="13"/>
        <v>大阪府</v>
      </c>
      <c r="C247" t="s">
        <v>626</v>
      </c>
      <c r="D247" s="42" t="s">
        <v>357</v>
      </c>
      <c r="E247" s="21" t="s">
        <v>358</v>
      </c>
      <c r="F247" s="43">
        <v>1</v>
      </c>
      <c r="G247" s="44">
        <v>42</v>
      </c>
      <c r="H247" s="43">
        <v>196</v>
      </c>
      <c r="I247" s="29" t="s">
        <v>0</v>
      </c>
      <c r="J247" t="str">
        <f t="shared" si="15"/>
        <v>大阪府豊中市</v>
      </c>
      <c r="K247">
        <f>VLOOKUP($J247,'H28生産緑地地区'!$J$21:$K$300,2,FALSE)</f>
        <v>224</v>
      </c>
      <c r="L247">
        <f>VLOOKUP('H27生産緑地地区'!$C247,'H28生産緑地地区'!$C$21:$H$300,5,FALSE)-VLOOKUP('H27生産緑地地区'!$C247,'H27生産緑地地区'!$C$21:$H$301,5,FALSE)</f>
        <v>-1</v>
      </c>
      <c r="M247">
        <f>VLOOKUP('H27生産緑地地区'!$C247,'H28生産緑地地区'!$C$21:$H$300,6,FALSE)-VLOOKUP('H27生産緑地地区'!$C247,'H27生産緑地地区'!$C$21:$H$301,6,FALSE)</f>
        <v>-4</v>
      </c>
    </row>
    <row r="248" spans="1:13" ht="13.5">
      <c r="A248" s="52" t="str">
        <f t="shared" si="13"/>
        <v>大阪府</v>
      </c>
      <c r="C248" t="s">
        <v>627</v>
      </c>
      <c r="D248" s="42"/>
      <c r="E248" s="21" t="s">
        <v>359</v>
      </c>
      <c r="F248" s="43">
        <v>1</v>
      </c>
      <c r="G248" s="44">
        <v>12</v>
      </c>
      <c r="H248" s="43">
        <v>73</v>
      </c>
      <c r="I248" s="29" t="s">
        <v>0</v>
      </c>
      <c r="J248" t="str">
        <f t="shared" si="15"/>
        <v>大阪府池田市</v>
      </c>
      <c r="K248">
        <f>VLOOKUP($J248,'H28生産緑地地区'!$J$21:$K$300,2,FALSE)</f>
        <v>225</v>
      </c>
      <c r="L248">
        <f>VLOOKUP('H27生産緑地地区'!$C248,'H28生産緑地地区'!$C$21:$H$300,5,FALSE)-VLOOKUP('H27生産緑地地区'!$C248,'H27生産緑地地区'!$C$21:$H$301,5,FALSE)</f>
        <v>0</v>
      </c>
      <c r="M248">
        <f>VLOOKUP('H27生産緑地地区'!$C248,'H28生産緑地地区'!$C$21:$H$300,6,FALSE)-VLOOKUP('H27生産緑地地区'!$C248,'H27生産緑地地区'!$C$21:$H$301,6,FALSE)</f>
        <v>-1</v>
      </c>
    </row>
    <row r="249" spans="1:13" ht="13.5">
      <c r="A249" s="52" t="str">
        <f t="shared" si="13"/>
        <v>大阪府</v>
      </c>
      <c r="C249" t="s">
        <v>628</v>
      </c>
      <c r="D249" s="42"/>
      <c r="E249" s="21" t="s">
        <v>360</v>
      </c>
      <c r="F249" s="43">
        <v>1</v>
      </c>
      <c r="G249" s="44">
        <v>52.8</v>
      </c>
      <c r="H249" s="43">
        <v>202</v>
      </c>
      <c r="I249" s="29" t="s">
        <v>0</v>
      </c>
      <c r="J249" t="str">
        <f t="shared" si="15"/>
        <v>大阪府吹田市</v>
      </c>
      <c r="K249">
        <f>VLOOKUP($J249,'H28生産緑地地区'!$J$21:$K$300,2,FALSE)</f>
        <v>226</v>
      </c>
      <c r="L249">
        <f>VLOOKUP('H27生産緑地地区'!$C249,'H28生産緑地地区'!$C$21:$H$300,5,FALSE)-VLOOKUP('H27生産緑地地区'!$C249,'H27生産緑地地区'!$C$21:$H$301,5,FALSE)</f>
        <v>-3</v>
      </c>
      <c r="M249">
        <f>VLOOKUP('H27生産緑地地区'!$C249,'H28生産緑地地区'!$C$21:$H$300,6,FALSE)-VLOOKUP('H27生産緑地地区'!$C249,'H27生産緑地地区'!$C$21:$H$301,6,FALSE)</f>
        <v>-6</v>
      </c>
    </row>
    <row r="250" spans="1:13" ht="13.5">
      <c r="A250" s="52" t="str">
        <f t="shared" si="13"/>
        <v>大阪府</v>
      </c>
      <c r="C250" t="s">
        <v>629</v>
      </c>
      <c r="D250" s="42"/>
      <c r="E250" s="21" t="s">
        <v>361</v>
      </c>
      <c r="F250" s="43">
        <v>1</v>
      </c>
      <c r="G250" s="44">
        <v>74</v>
      </c>
      <c r="H250" s="43">
        <v>315</v>
      </c>
      <c r="I250" s="29" t="s">
        <v>0</v>
      </c>
      <c r="J250" t="str">
        <f t="shared" si="15"/>
        <v>大阪府高槻市</v>
      </c>
      <c r="K250">
        <f>VLOOKUP($J250,'H28生産緑地地区'!$J$21:$K$300,2,FALSE)</f>
        <v>227</v>
      </c>
      <c r="L250">
        <f>VLOOKUP('H27生産緑地地区'!$C250,'H28生産緑地地区'!$C$21:$H$300,5,FALSE)-VLOOKUP('H27生産緑地地区'!$C250,'H27生産緑地地区'!$C$21:$H$301,5,FALSE)</f>
        <v>-2</v>
      </c>
      <c r="M250">
        <f>VLOOKUP('H27生産緑地地区'!$C250,'H28生産緑地地区'!$C$21:$H$300,6,FALSE)-VLOOKUP('H27生産緑地地区'!$C250,'H27生産緑地地区'!$C$21:$H$301,6,FALSE)</f>
        <v>-4</v>
      </c>
    </row>
    <row r="251" spans="1:13" ht="13.5">
      <c r="A251" s="52" t="str">
        <f t="shared" si="13"/>
        <v>大阪府</v>
      </c>
      <c r="C251" t="s">
        <v>630</v>
      </c>
      <c r="D251" s="42"/>
      <c r="E251" s="21" t="s">
        <v>362</v>
      </c>
      <c r="F251" s="43">
        <v>1</v>
      </c>
      <c r="G251" s="44">
        <v>51.9</v>
      </c>
      <c r="H251" s="43">
        <v>270</v>
      </c>
      <c r="I251" s="29" t="s">
        <v>0</v>
      </c>
      <c r="J251" t="str">
        <f t="shared" si="15"/>
        <v>大阪府茨木市</v>
      </c>
      <c r="K251">
        <f>VLOOKUP($J251,'H28生産緑地地区'!$J$21:$K$300,2,FALSE)</f>
        <v>228</v>
      </c>
      <c r="L251">
        <f>VLOOKUP('H27生産緑地地区'!$C251,'H28生産緑地地区'!$C$21:$H$300,5,FALSE)-VLOOKUP('H27生産緑地地区'!$C251,'H27生産緑地地区'!$C$21:$H$301,5,FALSE)</f>
        <v>-1.1000000000000014</v>
      </c>
      <c r="M251">
        <f>VLOOKUP('H27生産緑地地区'!$C251,'H28生産緑地地区'!$C$21:$H$300,6,FALSE)-VLOOKUP('H27生産緑地地区'!$C251,'H27生産緑地地区'!$C$21:$H$301,6,FALSE)</f>
        <v>-4</v>
      </c>
    </row>
    <row r="252" spans="1:13" ht="13.5">
      <c r="A252" s="52" t="str">
        <f t="shared" si="13"/>
        <v>大阪府</v>
      </c>
      <c r="C252" t="s">
        <v>631</v>
      </c>
      <c r="D252" s="42"/>
      <c r="E252" s="21" t="s">
        <v>363</v>
      </c>
      <c r="F252" s="43">
        <v>1</v>
      </c>
      <c r="G252" s="44">
        <v>65.2</v>
      </c>
      <c r="H252" s="43">
        <v>277</v>
      </c>
      <c r="I252" s="29" t="s">
        <v>0</v>
      </c>
      <c r="J252" t="str">
        <f t="shared" si="15"/>
        <v>大阪府箕面市</v>
      </c>
      <c r="K252">
        <f>VLOOKUP($J252,'H28生産緑地地区'!$J$21:$K$300,2,FALSE)</f>
        <v>229</v>
      </c>
      <c r="L252">
        <f>VLOOKUP('H27生産緑地地区'!$C252,'H28生産緑地地区'!$C$21:$H$300,5,FALSE)-VLOOKUP('H27生産緑地地区'!$C252,'H27生産緑地地区'!$C$21:$H$301,5,FALSE)</f>
        <v>-1.1000000000000085</v>
      </c>
      <c r="M252">
        <f>VLOOKUP('H27生産緑地地区'!$C252,'H28生産緑地地区'!$C$21:$H$300,6,FALSE)-VLOOKUP('H27生産緑地地区'!$C252,'H27生産緑地地区'!$C$21:$H$301,6,FALSE)</f>
        <v>-2</v>
      </c>
    </row>
    <row r="253" spans="1:13" ht="13.5">
      <c r="A253" s="52" t="str">
        <f t="shared" si="13"/>
        <v>大阪府</v>
      </c>
      <c r="C253" t="s">
        <v>632</v>
      </c>
      <c r="D253" s="42"/>
      <c r="E253" s="21" t="s">
        <v>364</v>
      </c>
      <c r="F253" s="43">
        <v>1</v>
      </c>
      <c r="G253" s="44">
        <v>16.7</v>
      </c>
      <c r="H253" s="43">
        <v>105</v>
      </c>
      <c r="I253" s="29" t="s">
        <v>0</v>
      </c>
      <c r="J253" t="str">
        <f t="shared" si="15"/>
        <v>大阪府摂津市</v>
      </c>
      <c r="K253">
        <f>VLOOKUP($J253,'H28生産緑地地区'!$J$21:$K$300,2,FALSE)</f>
        <v>230</v>
      </c>
      <c r="L253">
        <f>VLOOKUP('H27生産緑地地区'!$C253,'H28生産緑地地区'!$C$21:$H$300,5,FALSE)-VLOOKUP('H27生産緑地地区'!$C253,'H27生産緑地地区'!$C$21:$H$301,5,FALSE)</f>
        <v>-0.5</v>
      </c>
      <c r="M253">
        <f>VLOOKUP('H27生産緑地地区'!$C253,'H28生産緑地地区'!$C$21:$H$300,6,FALSE)-VLOOKUP('H27生産緑地地区'!$C253,'H27生産緑地地区'!$C$21:$H$301,6,FALSE)</f>
        <v>0</v>
      </c>
    </row>
    <row r="254" spans="1:13" ht="13.5">
      <c r="A254" s="52" t="str">
        <f t="shared" si="13"/>
        <v>大阪府</v>
      </c>
      <c r="C254" t="s">
        <v>633</v>
      </c>
      <c r="D254" s="42" t="s">
        <v>365</v>
      </c>
      <c r="E254" s="21" t="s">
        <v>366</v>
      </c>
      <c r="F254" s="43">
        <v>1</v>
      </c>
      <c r="G254" s="44">
        <v>10.1</v>
      </c>
      <c r="H254" s="43">
        <v>57</v>
      </c>
      <c r="I254" s="29" t="s">
        <v>0</v>
      </c>
      <c r="J254" t="str">
        <f t="shared" si="15"/>
        <v>大阪府守口市</v>
      </c>
      <c r="K254">
        <f>VLOOKUP($J254,'H28生産緑地地区'!$J$21:$K$300,2,FALSE)</f>
        <v>231</v>
      </c>
      <c r="L254">
        <f>VLOOKUP('H27生産緑地地区'!$C254,'H28生産緑地地区'!$C$21:$H$300,5,FALSE)-VLOOKUP('H27生産緑地地区'!$C254,'H27生産緑地地区'!$C$21:$H$301,5,FALSE)</f>
        <v>0</v>
      </c>
      <c r="M254">
        <f>VLOOKUP('H27生産緑地地区'!$C254,'H28生産緑地地区'!$C$21:$H$300,6,FALSE)-VLOOKUP('H27生産緑地地区'!$C254,'H27生産緑地地区'!$C$21:$H$301,6,FALSE)</f>
        <v>-2</v>
      </c>
    </row>
    <row r="255" spans="1:13" ht="13.5">
      <c r="A255" s="52" t="str">
        <f t="shared" si="13"/>
        <v>大阪府</v>
      </c>
      <c r="C255" t="s">
        <v>634</v>
      </c>
      <c r="D255" s="42"/>
      <c r="E255" s="21" t="s">
        <v>367</v>
      </c>
      <c r="F255" s="43">
        <v>1</v>
      </c>
      <c r="G255" s="44">
        <v>101.6</v>
      </c>
      <c r="H255" s="43">
        <v>460</v>
      </c>
      <c r="I255" s="29" t="s">
        <v>0</v>
      </c>
      <c r="J255" t="str">
        <f t="shared" si="15"/>
        <v>大阪府枚方市</v>
      </c>
      <c r="K255">
        <f>VLOOKUP($J255,'H28生産緑地地区'!$J$21:$K$300,2,FALSE)</f>
        <v>232</v>
      </c>
      <c r="L255">
        <f>VLOOKUP('H27生産緑地地区'!$C255,'H28生産緑地地区'!$C$21:$H$300,5,FALSE)-VLOOKUP('H27生産緑地地区'!$C255,'H27生産緑地地区'!$C$21:$H$301,5,FALSE)</f>
        <v>-4.199999999999989</v>
      </c>
      <c r="M255">
        <f>VLOOKUP('H27生産緑地地区'!$C255,'H28生産緑地地区'!$C$21:$H$300,6,FALSE)-VLOOKUP('H27生産緑地地区'!$C255,'H27生産緑地地区'!$C$21:$H$301,6,FALSE)</f>
        <v>-6</v>
      </c>
    </row>
    <row r="256" spans="1:13" ht="13.5">
      <c r="A256" s="52" t="str">
        <f t="shared" si="13"/>
        <v>大阪府</v>
      </c>
      <c r="C256" t="s">
        <v>635</v>
      </c>
      <c r="D256" s="42"/>
      <c r="E256" s="21" t="s">
        <v>368</v>
      </c>
      <c r="F256" s="43">
        <v>1</v>
      </c>
      <c r="G256" s="44">
        <v>146.5</v>
      </c>
      <c r="H256" s="43">
        <v>674</v>
      </c>
      <c r="I256" s="29" t="s">
        <v>0</v>
      </c>
      <c r="J256" t="str">
        <f t="shared" si="15"/>
        <v>大阪府八尾市</v>
      </c>
      <c r="K256">
        <f>VLOOKUP($J256,'H28生産緑地地区'!$J$21:$K$300,2,FALSE)</f>
        <v>233</v>
      </c>
      <c r="L256">
        <f>VLOOKUP('H27生産緑地地区'!$C256,'H28生産緑地地区'!$C$21:$H$300,5,FALSE)-VLOOKUP('H27生産緑地地区'!$C256,'H27生産緑地地区'!$C$21:$H$301,5,FALSE)</f>
        <v>0.09999999999999432</v>
      </c>
      <c r="M256">
        <f>VLOOKUP('H27生産緑地地区'!$C256,'H28生産緑地地区'!$C$21:$H$300,6,FALSE)-VLOOKUP('H27生産緑地地区'!$C256,'H27生産緑地地区'!$C$21:$H$301,6,FALSE)</f>
        <v>17</v>
      </c>
    </row>
    <row r="257" spans="1:13" ht="13.5">
      <c r="A257" s="52" t="str">
        <f t="shared" si="13"/>
        <v>大阪府</v>
      </c>
      <c r="C257" t="s">
        <v>636</v>
      </c>
      <c r="D257" s="42"/>
      <c r="E257" s="21" t="s">
        <v>369</v>
      </c>
      <c r="F257" s="43">
        <v>1</v>
      </c>
      <c r="G257" s="44">
        <v>66.1</v>
      </c>
      <c r="H257" s="43">
        <v>286</v>
      </c>
      <c r="I257" s="29" t="s">
        <v>0</v>
      </c>
      <c r="J257" t="str">
        <f t="shared" si="15"/>
        <v>大阪府寝屋川市</v>
      </c>
      <c r="K257">
        <f>VLOOKUP($J257,'H28生産緑地地区'!$J$21:$K$300,2,FALSE)</f>
        <v>234</v>
      </c>
      <c r="L257">
        <f>VLOOKUP('H27生産緑地地区'!$C257,'H28生産緑地地区'!$C$21:$H$300,5,FALSE)-VLOOKUP('H27生産緑地地区'!$C257,'H27生産緑地地区'!$C$21:$H$301,5,FALSE)</f>
        <v>-1.6999999999999886</v>
      </c>
      <c r="M257">
        <f>VLOOKUP('H27生産緑地地区'!$C257,'H28生産緑地地区'!$C$21:$H$300,6,FALSE)-VLOOKUP('H27生産緑地地区'!$C257,'H27生産緑地地区'!$C$21:$H$301,6,FALSE)</f>
        <v>1</v>
      </c>
    </row>
    <row r="258" spans="1:13" ht="13.5">
      <c r="A258" s="52" t="str">
        <f t="shared" si="13"/>
        <v>大阪府</v>
      </c>
      <c r="C258" t="s">
        <v>637</v>
      </c>
      <c r="D258" s="42"/>
      <c r="E258" s="21" t="s">
        <v>370</v>
      </c>
      <c r="F258" s="43">
        <v>1</v>
      </c>
      <c r="G258" s="44">
        <v>23.2</v>
      </c>
      <c r="H258" s="43">
        <v>108</v>
      </c>
      <c r="I258" s="29" t="s">
        <v>0</v>
      </c>
      <c r="J258" t="str">
        <f t="shared" si="15"/>
        <v>大阪府大東市</v>
      </c>
      <c r="K258">
        <f>VLOOKUP($J258,'H28生産緑地地区'!$J$21:$K$300,2,FALSE)</f>
        <v>235</v>
      </c>
      <c r="L258">
        <f>VLOOKUP('H27生産緑地地区'!$C258,'H28生産緑地地区'!$C$21:$H$300,5,FALSE)-VLOOKUP('H27生産緑地地区'!$C258,'H27生産緑地地区'!$C$21:$H$301,5,FALSE)</f>
        <v>-0.3999999999999986</v>
      </c>
      <c r="M258">
        <f>VLOOKUP('H27生産緑地地区'!$C258,'H28生産緑地地区'!$C$21:$H$300,6,FALSE)-VLOOKUP('H27生産緑地地区'!$C258,'H27生産緑地地区'!$C$21:$H$301,6,FALSE)</f>
        <v>-1</v>
      </c>
    </row>
    <row r="259" spans="1:13" ht="13.5">
      <c r="A259" s="52" t="str">
        <f t="shared" si="13"/>
        <v>大阪府</v>
      </c>
      <c r="C259" t="s">
        <v>638</v>
      </c>
      <c r="D259" s="42"/>
      <c r="E259" s="21" t="s">
        <v>371</v>
      </c>
      <c r="F259" s="43">
        <v>1</v>
      </c>
      <c r="G259" s="44">
        <v>45.3</v>
      </c>
      <c r="H259" s="43">
        <v>204</v>
      </c>
      <c r="I259" s="29" t="s">
        <v>0</v>
      </c>
      <c r="J259" t="str">
        <f t="shared" si="15"/>
        <v>大阪府柏原市</v>
      </c>
      <c r="K259">
        <f>VLOOKUP($J259,'H28生産緑地地区'!$J$21:$K$300,2,FALSE)</f>
        <v>236</v>
      </c>
      <c r="L259">
        <f>VLOOKUP('H27生産緑地地区'!$C259,'H28生産緑地地区'!$C$21:$H$300,5,FALSE)-VLOOKUP('H27生産緑地地区'!$C259,'H27生産緑地地区'!$C$21:$H$301,5,FALSE)</f>
        <v>-0.7999999999999972</v>
      </c>
      <c r="M259">
        <f>VLOOKUP('H27生産緑地地区'!$C259,'H28生産緑地地区'!$C$21:$H$300,6,FALSE)-VLOOKUP('H27生産緑地地区'!$C259,'H27生産緑地地区'!$C$21:$H$301,6,FALSE)</f>
        <v>-3</v>
      </c>
    </row>
    <row r="260" spans="1:13" ht="13.5">
      <c r="A260" s="52" t="str">
        <f t="shared" si="13"/>
        <v>大阪府</v>
      </c>
      <c r="C260" t="s">
        <v>639</v>
      </c>
      <c r="D260" s="42"/>
      <c r="E260" s="21" t="s">
        <v>372</v>
      </c>
      <c r="F260" s="43">
        <v>1</v>
      </c>
      <c r="G260" s="44">
        <v>18</v>
      </c>
      <c r="H260" s="43">
        <v>75</v>
      </c>
      <c r="I260" s="29" t="s">
        <v>0</v>
      </c>
      <c r="J260" t="str">
        <f t="shared" si="15"/>
        <v>大阪府門真市</v>
      </c>
      <c r="K260">
        <f>VLOOKUP($J260,'H28生産緑地地区'!$J$21:$K$300,2,FALSE)</f>
        <v>237</v>
      </c>
      <c r="L260">
        <f>VLOOKUP('H27生産緑地地区'!$C260,'H28生産緑地地区'!$C$21:$H$300,5,FALSE)-VLOOKUP('H27生産緑地地区'!$C260,'H27生産緑地地区'!$C$21:$H$301,5,FALSE)</f>
        <v>-0.10000000000000142</v>
      </c>
      <c r="M260">
        <f>VLOOKUP('H27生産緑地地区'!$C260,'H28生産緑地地区'!$C$21:$H$300,6,FALSE)-VLOOKUP('H27生産緑地地区'!$C260,'H27生産緑地地区'!$C$21:$H$301,6,FALSE)</f>
        <v>1</v>
      </c>
    </row>
    <row r="261" spans="1:13" ht="13.5">
      <c r="A261" s="52" t="str">
        <f t="shared" si="13"/>
        <v>大阪府</v>
      </c>
      <c r="C261" t="s">
        <v>640</v>
      </c>
      <c r="D261" s="42"/>
      <c r="E261" s="21" t="s">
        <v>373</v>
      </c>
      <c r="F261" s="43">
        <v>1</v>
      </c>
      <c r="G261" s="44">
        <v>118.9</v>
      </c>
      <c r="H261" s="43">
        <v>699</v>
      </c>
      <c r="I261" s="29" t="s">
        <v>0</v>
      </c>
      <c r="J261" t="str">
        <f t="shared" si="15"/>
        <v>大阪府東大阪市</v>
      </c>
      <c r="K261">
        <f>VLOOKUP($J261,'H28生産緑地地区'!$J$21:$K$300,2,FALSE)</f>
        <v>238</v>
      </c>
      <c r="L261">
        <f>VLOOKUP('H27生産緑地地区'!$C261,'H28生産緑地地区'!$C$21:$H$300,5,FALSE)-VLOOKUP('H27生産緑地地区'!$C261,'H27生産緑地地区'!$C$21:$H$301,5,FALSE)</f>
        <v>-2.3000000000000114</v>
      </c>
      <c r="M261">
        <f>VLOOKUP('H27生産緑地地区'!$C261,'H28生産緑地地区'!$C$21:$H$300,6,FALSE)-VLOOKUP('H27生産緑地地区'!$C261,'H27生産緑地地区'!$C$21:$H$301,6,FALSE)</f>
        <v>-16</v>
      </c>
    </row>
    <row r="262" spans="1:13" ht="13.5">
      <c r="A262" s="52" t="str">
        <f t="shared" si="13"/>
        <v>大阪府</v>
      </c>
      <c r="C262" t="s">
        <v>641</v>
      </c>
      <c r="D262" s="42"/>
      <c r="E262" s="21" t="s">
        <v>374</v>
      </c>
      <c r="F262" s="43">
        <v>1</v>
      </c>
      <c r="G262" s="44">
        <v>20.2</v>
      </c>
      <c r="H262" s="43">
        <v>99</v>
      </c>
      <c r="I262" s="29" t="s">
        <v>0</v>
      </c>
      <c r="J262" t="str">
        <f t="shared" si="15"/>
        <v>大阪府四條畷市</v>
      </c>
      <c r="K262">
        <f>VLOOKUP($J262,'H28生産緑地地区'!$J$21:$K$300,2,FALSE)</f>
        <v>239</v>
      </c>
      <c r="L262">
        <f>VLOOKUP('H27生産緑地地区'!$C262,'H28生産緑地地区'!$C$21:$H$300,5,FALSE)-VLOOKUP('H27生産緑地地区'!$C262,'H27生産緑地地区'!$C$21:$H$301,5,FALSE)</f>
        <v>-0.09999999999999787</v>
      </c>
      <c r="M262">
        <f>VLOOKUP('H27生産緑地地区'!$C262,'H28生産緑地地区'!$C$21:$H$300,6,FALSE)-VLOOKUP('H27生産緑地地区'!$C262,'H27生産緑地地区'!$C$21:$H$301,6,FALSE)</f>
        <v>1</v>
      </c>
    </row>
    <row r="263" spans="1:13" ht="13.5">
      <c r="A263" s="52" t="str">
        <f t="shared" si="13"/>
        <v>大阪府</v>
      </c>
      <c r="C263" t="s">
        <v>642</v>
      </c>
      <c r="D263" s="42"/>
      <c r="E263" s="21" t="s">
        <v>375</v>
      </c>
      <c r="F263" s="43">
        <v>1</v>
      </c>
      <c r="G263" s="44">
        <v>65.2</v>
      </c>
      <c r="H263" s="43">
        <v>252</v>
      </c>
      <c r="I263" s="29" t="s">
        <v>0</v>
      </c>
      <c r="J263" t="str">
        <f t="shared" si="15"/>
        <v>大阪府交野市</v>
      </c>
      <c r="K263">
        <f>VLOOKUP($J263,'H28生産緑地地区'!$J$21:$K$300,2,FALSE)</f>
        <v>240</v>
      </c>
      <c r="L263">
        <f>VLOOKUP('H27生産緑地地区'!$C263,'H28生産緑地地区'!$C$21:$H$300,5,FALSE)-VLOOKUP('H27生産緑地地区'!$C263,'H27生産緑地地区'!$C$21:$H$301,5,FALSE)</f>
        <v>-0.9000000000000057</v>
      </c>
      <c r="M263">
        <f>VLOOKUP('H27生産緑地地区'!$C263,'H28生産緑地地区'!$C$21:$H$300,6,FALSE)-VLOOKUP('H27生産緑地地区'!$C263,'H27生産緑地地区'!$C$21:$H$301,6,FALSE)</f>
        <v>0</v>
      </c>
    </row>
    <row r="264" spans="1:9" ht="13.5">
      <c r="A264" s="52" t="str">
        <f t="shared" si="13"/>
        <v>大阪府</v>
      </c>
      <c r="D264" s="38"/>
      <c r="E264" s="39"/>
      <c r="F264" s="40"/>
      <c r="G264" s="41"/>
      <c r="H264" s="40"/>
      <c r="I264" s="29"/>
    </row>
    <row r="265" spans="1:9" ht="13.5">
      <c r="A265" s="52" t="str">
        <f t="shared" si="13"/>
        <v>兵庫県</v>
      </c>
      <c r="B265" s="38" t="s">
        <v>376</v>
      </c>
      <c r="C265" s="38"/>
      <c r="D265" s="38" t="s">
        <v>376</v>
      </c>
      <c r="E265" s="48" t="s">
        <v>22</v>
      </c>
      <c r="F265" s="40">
        <v>8</v>
      </c>
      <c r="G265" s="41">
        <v>526.3</v>
      </c>
      <c r="H265" s="40">
        <v>2718</v>
      </c>
      <c r="I265" s="49"/>
    </row>
    <row r="266" spans="1:9" ht="13.5">
      <c r="A266" s="52" t="str">
        <f t="shared" si="13"/>
        <v>兵庫県</v>
      </c>
      <c r="D266" s="38"/>
      <c r="E266" s="39"/>
      <c r="F266" s="40"/>
      <c r="G266" s="41"/>
      <c r="H266" s="40"/>
      <c r="I266" s="29"/>
    </row>
    <row r="267" spans="1:13" ht="13.5">
      <c r="A267" s="52" t="str">
        <f t="shared" si="13"/>
        <v>兵庫県</v>
      </c>
      <c r="C267" t="s">
        <v>643</v>
      </c>
      <c r="D267" s="42" t="s">
        <v>377</v>
      </c>
      <c r="E267" s="21" t="s">
        <v>378</v>
      </c>
      <c r="F267" s="43">
        <v>1</v>
      </c>
      <c r="G267" s="44">
        <v>107.4</v>
      </c>
      <c r="H267" s="43">
        <v>504</v>
      </c>
      <c r="I267" s="29" t="s">
        <v>0</v>
      </c>
      <c r="J267" t="str">
        <f aca="true" t="shared" si="16" ref="J267:J274">A267&amp;E267</f>
        <v>兵庫県神戸市</v>
      </c>
      <c r="K267">
        <f>VLOOKUP($J267,'H28生産緑地地区'!$J$21:$K$300,2,FALSE)</f>
        <v>244</v>
      </c>
      <c r="L267">
        <f>VLOOKUP('H27生産緑地地区'!$C267,'H28生産緑地地区'!$C$21:$H$300,5,FALSE)-VLOOKUP('H27生産緑地地区'!$C267,'H27生産緑地地区'!$C$21:$H$301,5,FALSE)</f>
        <v>-1.3000000000000114</v>
      </c>
      <c r="M267">
        <f>VLOOKUP('H27生産緑地地区'!$C267,'H28生産緑地地区'!$C$21:$H$300,6,FALSE)-VLOOKUP('H27生産緑地地区'!$C267,'H27生産緑地地区'!$C$21:$H$301,6,FALSE)</f>
        <v>-6</v>
      </c>
    </row>
    <row r="268" spans="1:13" ht="13.5">
      <c r="A268" s="52" t="str">
        <f t="shared" si="13"/>
        <v>兵庫県</v>
      </c>
      <c r="C268" t="s">
        <v>644</v>
      </c>
      <c r="D268" s="42" t="s">
        <v>379</v>
      </c>
      <c r="E268" s="21" t="s">
        <v>380</v>
      </c>
      <c r="F268" s="43">
        <v>1</v>
      </c>
      <c r="G268" s="44">
        <v>78.2</v>
      </c>
      <c r="H268" s="43">
        <v>529</v>
      </c>
      <c r="I268" s="29" t="s">
        <v>0</v>
      </c>
      <c r="J268" t="str">
        <f t="shared" si="16"/>
        <v>兵庫県尼崎市</v>
      </c>
      <c r="K268">
        <f>VLOOKUP($J268,'H28生産緑地地区'!$J$21:$K$300,2,FALSE)</f>
        <v>245</v>
      </c>
      <c r="L268">
        <f>VLOOKUP('H27生産緑地地区'!$C268,'H28生産緑地地区'!$C$21:$H$300,5,FALSE)-VLOOKUP('H27生産緑地地区'!$C268,'H27生産緑地地区'!$C$21:$H$301,5,FALSE)</f>
        <v>-0.7999999999999972</v>
      </c>
      <c r="M268">
        <f>VLOOKUP('H27生産緑地地区'!$C268,'H28生産緑地地区'!$C$21:$H$300,6,FALSE)-VLOOKUP('H27生産緑地地区'!$C268,'H27生産緑地地区'!$C$21:$H$301,6,FALSE)</f>
        <v>-7</v>
      </c>
    </row>
    <row r="269" spans="1:13" ht="13.5">
      <c r="A269" s="52" t="str">
        <f t="shared" si="13"/>
        <v>兵庫県</v>
      </c>
      <c r="C269" t="s">
        <v>645</v>
      </c>
      <c r="D269" s="42"/>
      <c r="E269" s="21" t="s">
        <v>381</v>
      </c>
      <c r="F269" s="43">
        <v>1</v>
      </c>
      <c r="G269" s="44">
        <v>75.7</v>
      </c>
      <c r="H269" s="43">
        <v>403</v>
      </c>
      <c r="I269" s="29" t="s">
        <v>0</v>
      </c>
      <c r="J269" t="str">
        <f t="shared" si="16"/>
        <v>兵庫県西宮市</v>
      </c>
      <c r="K269">
        <f>VLOOKUP($J269,'H28生産緑地地区'!$J$21:$K$300,2,FALSE)</f>
        <v>246</v>
      </c>
      <c r="L269">
        <f>VLOOKUP('H27生産緑地地区'!$C269,'H28生産緑地地区'!$C$21:$H$300,5,FALSE)-VLOOKUP('H27生産緑地地区'!$C269,'H27生産緑地地区'!$C$21:$H$301,5,FALSE)</f>
        <v>-1</v>
      </c>
      <c r="M269">
        <f>VLOOKUP('H27生産緑地地区'!$C269,'H28生産緑地地区'!$C$21:$H$300,6,FALSE)-VLOOKUP('H27生産緑地地区'!$C269,'H27生産緑地地区'!$C$21:$H$301,6,FALSE)</f>
        <v>-5</v>
      </c>
    </row>
    <row r="270" spans="1:13" ht="13.5">
      <c r="A270" s="52" t="str">
        <f t="shared" si="13"/>
        <v>兵庫県</v>
      </c>
      <c r="C270" t="s">
        <v>646</v>
      </c>
      <c r="D270" s="42"/>
      <c r="E270" s="21" t="s">
        <v>382</v>
      </c>
      <c r="F270" s="43">
        <v>1</v>
      </c>
      <c r="G270" s="44">
        <v>2.1</v>
      </c>
      <c r="H270" s="43">
        <v>7</v>
      </c>
      <c r="I270" s="29" t="s">
        <v>0</v>
      </c>
      <c r="J270" t="str">
        <f t="shared" si="16"/>
        <v>兵庫県芦屋市</v>
      </c>
      <c r="K270">
        <f>VLOOKUP($J270,'H28生産緑地地区'!$J$21:$K$300,2,FALSE)</f>
        <v>247</v>
      </c>
      <c r="L270">
        <f>VLOOKUP('H27生産緑地地区'!$C270,'H28生産緑地地区'!$C$21:$H$300,5,FALSE)-VLOOKUP('H27生産緑地地区'!$C270,'H27生産緑地地区'!$C$21:$H$301,5,FALSE)</f>
        <v>0</v>
      </c>
      <c r="M270">
        <f>VLOOKUP('H27生産緑地地区'!$C270,'H28生産緑地地区'!$C$21:$H$300,6,FALSE)-VLOOKUP('H27生産緑地地区'!$C270,'H27生産緑地地区'!$C$21:$H$301,6,FALSE)</f>
        <v>0</v>
      </c>
    </row>
    <row r="271" spans="1:13" ht="13.5">
      <c r="A271" s="52" t="str">
        <f t="shared" si="13"/>
        <v>兵庫県</v>
      </c>
      <c r="C271" t="s">
        <v>647</v>
      </c>
      <c r="D271" s="42"/>
      <c r="E271" s="21" t="s">
        <v>383</v>
      </c>
      <c r="F271" s="43">
        <v>1</v>
      </c>
      <c r="G271" s="44">
        <v>100</v>
      </c>
      <c r="H271" s="43">
        <v>569</v>
      </c>
      <c r="I271" s="29" t="s">
        <v>0</v>
      </c>
      <c r="J271" t="str">
        <f t="shared" si="16"/>
        <v>兵庫県伊丹市</v>
      </c>
      <c r="K271">
        <f>VLOOKUP($J271,'H28生産緑地地区'!$J$21:$K$300,2,FALSE)</f>
        <v>248</v>
      </c>
      <c r="L271">
        <f>VLOOKUP('H27生産緑地地区'!$C271,'H28生産緑地地区'!$C$21:$H$300,5,FALSE)-VLOOKUP('H27生産緑地地区'!$C271,'H27生産緑地地区'!$C$21:$H$301,5,FALSE)</f>
        <v>-1.0999999999999943</v>
      </c>
      <c r="M271">
        <f>VLOOKUP('H27生産緑地地区'!$C271,'H28生産緑地地区'!$C$21:$H$300,6,FALSE)-VLOOKUP('H27生産緑地地区'!$C271,'H27生産緑地地区'!$C$21:$H$301,6,FALSE)</f>
        <v>-2</v>
      </c>
    </row>
    <row r="272" spans="1:13" ht="13.5">
      <c r="A272" s="52" t="str">
        <f t="shared" si="13"/>
        <v>兵庫県</v>
      </c>
      <c r="C272" t="s">
        <v>648</v>
      </c>
      <c r="D272" s="42"/>
      <c r="E272" s="21" t="s">
        <v>384</v>
      </c>
      <c r="F272" s="43">
        <v>1</v>
      </c>
      <c r="G272" s="44">
        <v>76.8</v>
      </c>
      <c r="H272" s="43">
        <v>335</v>
      </c>
      <c r="I272" s="29" t="s">
        <v>0</v>
      </c>
      <c r="J272" t="str">
        <f t="shared" si="16"/>
        <v>兵庫県宝塚市</v>
      </c>
      <c r="K272">
        <f>VLOOKUP($J272,'H28生産緑地地区'!$J$21:$K$300,2,FALSE)</f>
        <v>249</v>
      </c>
      <c r="L272">
        <f>VLOOKUP('H27生産緑地地区'!$C272,'H28生産緑地地区'!$C$21:$H$300,5,FALSE)-VLOOKUP('H27生産緑地地区'!$C272,'H27生産緑地地区'!$C$21:$H$301,5,FALSE)</f>
        <v>-1.7999999999999972</v>
      </c>
      <c r="M272">
        <f>VLOOKUP('H27生産緑地地区'!$C272,'H28生産緑地地区'!$C$21:$H$300,6,FALSE)-VLOOKUP('H27生産緑地地区'!$C272,'H27生産緑地地区'!$C$21:$H$301,6,FALSE)</f>
        <v>-1</v>
      </c>
    </row>
    <row r="273" spans="1:13" ht="13.5">
      <c r="A273" s="52" t="str">
        <f t="shared" si="13"/>
        <v>兵庫県</v>
      </c>
      <c r="C273" t="s">
        <v>649</v>
      </c>
      <c r="D273" s="42"/>
      <c r="E273" s="21" t="s">
        <v>385</v>
      </c>
      <c r="F273" s="43">
        <v>1</v>
      </c>
      <c r="G273" s="44">
        <v>79.1</v>
      </c>
      <c r="H273" s="43">
        <v>332</v>
      </c>
      <c r="I273" s="29" t="s">
        <v>0</v>
      </c>
      <c r="J273" t="str">
        <f t="shared" si="16"/>
        <v>兵庫県川西市</v>
      </c>
      <c r="K273">
        <f>VLOOKUP($J273,'H28生産緑地地区'!$J$21:$K$300,2,FALSE)</f>
        <v>250</v>
      </c>
      <c r="L273">
        <f>VLOOKUP('H27生産緑地地区'!$C273,'H28生産緑地地区'!$C$21:$H$300,5,FALSE)-VLOOKUP('H27生産緑地地区'!$C273,'H27生産緑地地区'!$C$21:$H$301,5,FALSE)</f>
        <v>-1.0999999999999943</v>
      </c>
      <c r="M273">
        <f>VLOOKUP('H27生産緑地地区'!$C273,'H28生産緑地地区'!$C$21:$H$300,6,FALSE)-VLOOKUP('H27生産緑地地区'!$C273,'H27生産緑地地区'!$C$21:$H$301,6,FALSE)</f>
        <v>0</v>
      </c>
    </row>
    <row r="274" spans="1:13" ht="13.5">
      <c r="A274" s="52" t="str">
        <f t="shared" si="13"/>
        <v>兵庫県</v>
      </c>
      <c r="C274" t="s">
        <v>650</v>
      </c>
      <c r="D274" s="42"/>
      <c r="E274" s="21" t="s">
        <v>386</v>
      </c>
      <c r="F274" s="43">
        <v>1</v>
      </c>
      <c r="G274" s="44">
        <v>7</v>
      </c>
      <c r="H274" s="43">
        <v>39</v>
      </c>
      <c r="I274" s="29" t="s">
        <v>0</v>
      </c>
      <c r="J274" t="str">
        <f t="shared" si="16"/>
        <v>兵庫県三田市</v>
      </c>
      <c r="K274">
        <f>VLOOKUP($J274,'H28生産緑地地区'!$J$21:$K$300,2,FALSE)</f>
        <v>251</v>
      </c>
      <c r="L274">
        <f>VLOOKUP('H27生産緑地地区'!$C274,'H28生産緑地地区'!$C$21:$H$300,5,FALSE)-VLOOKUP('H27生産緑地地区'!$C274,'H27生産緑地地区'!$C$21:$H$301,5,FALSE)</f>
        <v>-0.5</v>
      </c>
      <c r="M274">
        <f>VLOOKUP('H27生産緑地地区'!$C274,'H28生産緑地地区'!$C$21:$H$300,6,FALSE)-VLOOKUP('H27生産緑地地区'!$C274,'H27生産緑地地区'!$C$21:$H$301,6,FALSE)</f>
        <v>-1</v>
      </c>
    </row>
    <row r="275" spans="1:9" ht="13.5">
      <c r="A275" s="52" t="str">
        <f t="shared" si="13"/>
        <v>兵庫県</v>
      </c>
      <c r="D275" s="38"/>
      <c r="E275" s="39"/>
      <c r="F275" s="40"/>
      <c r="G275" s="41"/>
      <c r="H275" s="40"/>
      <c r="I275" s="29"/>
    </row>
    <row r="276" spans="1:9" ht="13.5">
      <c r="A276" s="52" t="str">
        <f t="shared" si="13"/>
        <v>奈良県</v>
      </c>
      <c r="B276" s="38" t="s">
        <v>387</v>
      </c>
      <c r="C276" s="38"/>
      <c r="D276" s="38" t="s">
        <v>387</v>
      </c>
      <c r="E276" s="48" t="s">
        <v>22</v>
      </c>
      <c r="F276" s="40">
        <v>12</v>
      </c>
      <c r="G276" s="41">
        <v>606.9</v>
      </c>
      <c r="H276" s="40">
        <v>3179</v>
      </c>
      <c r="I276" s="49"/>
    </row>
    <row r="277" spans="1:9" ht="13.5">
      <c r="A277" s="52" t="str">
        <f t="shared" si="13"/>
        <v>奈良県</v>
      </c>
      <c r="D277" s="38"/>
      <c r="E277" s="39"/>
      <c r="F277" s="40"/>
      <c r="G277" s="41"/>
      <c r="H277" s="40"/>
      <c r="I277" s="29"/>
    </row>
    <row r="278" spans="1:13" ht="13.5">
      <c r="A278" s="52" t="str">
        <f t="shared" si="13"/>
        <v>奈良県</v>
      </c>
      <c r="C278" t="s">
        <v>651</v>
      </c>
      <c r="D278" s="42" t="s">
        <v>252</v>
      </c>
      <c r="E278" s="21" t="s">
        <v>388</v>
      </c>
      <c r="F278" s="43">
        <v>1</v>
      </c>
      <c r="G278" s="44">
        <v>107</v>
      </c>
      <c r="H278" s="43">
        <v>641</v>
      </c>
      <c r="I278" s="29" t="s">
        <v>0</v>
      </c>
      <c r="J278" t="str">
        <f aca="true" t="shared" si="17" ref="J278:J289">A278&amp;E278</f>
        <v>奈良県奈良市</v>
      </c>
      <c r="K278">
        <f>VLOOKUP($J278,'H28生産緑地地区'!$J$21:$K$300,2,FALSE)</f>
        <v>255</v>
      </c>
      <c r="L278">
        <f>VLOOKUP('H27生産緑地地区'!$C278,'H28生産緑地地区'!$C$21:$H$300,5,FALSE)-VLOOKUP('H27生産緑地地区'!$C278,'H27生産緑地地区'!$C$21:$H$301,5,FALSE)</f>
        <v>-2</v>
      </c>
      <c r="M278">
        <f>VLOOKUP('H27生産緑地地区'!$C278,'H28生産緑地地区'!$C$21:$H$300,6,FALSE)-VLOOKUP('H27生産緑地地区'!$C278,'H27生産緑地地区'!$C$21:$H$301,6,FALSE)</f>
        <v>-7</v>
      </c>
    </row>
    <row r="279" spans="1:13" ht="13.5">
      <c r="A279" s="52" t="str">
        <f aca="true" t="shared" si="18" ref="A279:A301">IF(B279="",A278,B279)</f>
        <v>奈良県</v>
      </c>
      <c r="C279" t="s">
        <v>652</v>
      </c>
      <c r="D279" s="42"/>
      <c r="E279" s="21" t="s">
        <v>389</v>
      </c>
      <c r="F279" s="43">
        <v>1</v>
      </c>
      <c r="G279" s="44">
        <v>59.8</v>
      </c>
      <c r="H279" s="43">
        <v>285</v>
      </c>
      <c r="I279" s="29" t="s">
        <v>0</v>
      </c>
      <c r="J279" t="str">
        <f t="shared" si="17"/>
        <v>奈良県大和高田市</v>
      </c>
      <c r="K279">
        <f>VLOOKUP($J279,'H28生産緑地地区'!$J$21:$K$300,2,FALSE)</f>
        <v>256</v>
      </c>
      <c r="L279">
        <f>VLOOKUP('H27生産緑地地区'!$C279,'H28生産緑地地区'!$C$21:$H$300,5,FALSE)-VLOOKUP('H27生産緑地地区'!$C279,'H27生産緑地地区'!$C$21:$H$301,5,FALSE)</f>
        <v>0</v>
      </c>
      <c r="M279">
        <f>VLOOKUP('H27生産緑地地区'!$C279,'H28生産緑地地区'!$C$21:$H$300,6,FALSE)-VLOOKUP('H27生産緑地地区'!$C279,'H27生産緑地地区'!$C$21:$H$301,6,FALSE)</f>
        <v>0</v>
      </c>
    </row>
    <row r="280" spans="1:13" ht="13.5">
      <c r="A280" s="52" t="str">
        <f t="shared" si="18"/>
        <v>奈良県</v>
      </c>
      <c r="C280" t="s">
        <v>653</v>
      </c>
      <c r="D280" s="42"/>
      <c r="E280" s="21" t="s">
        <v>390</v>
      </c>
      <c r="F280" s="43">
        <v>1</v>
      </c>
      <c r="G280" s="44">
        <v>13.4</v>
      </c>
      <c r="H280" s="43">
        <v>88</v>
      </c>
      <c r="I280" s="29" t="s">
        <v>0</v>
      </c>
      <c r="J280" t="str">
        <f t="shared" si="17"/>
        <v>奈良県大和郡山市</v>
      </c>
      <c r="K280">
        <f>VLOOKUP($J280,'H28生産緑地地区'!$J$21:$K$300,2,FALSE)</f>
        <v>257</v>
      </c>
      <c r="L280">
        <f>VLOOKUP('H27生産緑地地区'!$C280,'H28生産緑地地区'!$C$21:$H$300,5,FALSE)-VLOOKUP('H27生産緑地地区'!$C280,'H27生産緑地地区'!$C$21:$H$301,5,FALSE)</f>
        <v>-1.200000000000001</v>
      </c>
      <c r="M280">
        <f>VLOOKUP('H27生産緑地地区'!$C280,'H28生産緑地地区'!$C$21:$H$300,6,FALSE)-VLOOKUP('H27生産緑地地区'!$C280,'H27生産緑地地区'!$C$21:$H$301,6,FALSE)</f>
        <v>-6</v>
      </c>
    </row>
    <row r="281" spans="1:13" ht="13.5">
      <c r="A281" s="52" t="str">
        <f t="shared" si="18"/>
        <v>奈良県</v>
      </c>
      <c r="C281" t="s">
        <v>654</v>
      </c>
      <c r="D281" s="42"/>
      <c r="E281" s="21" t="s">
        <v>391</v>
      </c>
      <c r="F281" s="43">
        <v>1</v>
      </c>
      <c r="G281" s="44">
        <v>65.7</v>
      </c>
      <c r="H281" s="43">
        <v>315</v>
      </c>
      <c r="I281" s="29" t="s">
        <v>0</v>
      </c>
      <c r="J281" t="str">
        <f t="shared" si="17"/>
        <v>奈良県天理市</v>
      </c>
      <c r="K281">
        <f>VLOOKUP($J281,'H28生産緑地地区'!$J$21:$K$300,2,FALSE)</f>
        <v>258</v>
      </c>
      <c r="L281">
        <f>VLOOKUP('H27生産緑地地区'!$C281,'H28生産緑地地区'!$C$21:$H$300,5,FALSE)-VLOOKUP('H27生産緑地地区'!$C281,'H27生産緑地地区'!$C$21:$H$301,5,FALSE)</f>
        <v>-1.2999999999999972</v>
      </c>
      <c r="M281">
        <f>VLOOKUP('H27生産緑地地区'!$C281,'H28生産緑地地区'!$C$21:$H$300,6,FALSE)-VLOOKUP('H27生産緑地地区'!$C281,'H27生産緑地地区'!$C$21:$H$301,6,FALSE)</f>
        <v>-6</v>
      </c>
    </row>
    <row r="282" spans="1:13" ht="13.5">
      <c r="A282" s="52" t="str">
        <f t="shared" si="18"/>
        <v>奈良県</v>
      </c>
      <c r="C282" t="s">
        <v>655</v>
      </c>
      <c r="D282" s="42"/>
      <c r="E282" s="21" t="s">
        <v>392</v>
      </c>
      <c r="F282" s="43">
        <v>1</v>
      </c>
      <c r="G282" s="44">
        <v>81.9</v>
      </c>
      <c r="H282" s="43">
        <v>444</v>
      </c>
      <c r="I282" s="29" t="s">
        <v>0</v>
      </c>
      <c r="J282" t="str">
        <f t="shared" si="17"/>
        <v>奈良県橿原市</v>
      </c>
      <c r="K282">
        <f>VLOOKUP($J282,'H28生産緑地地区'!$J$21:$K$300,2,FALSE)</f>
        <v>259</v>
      </c>
      <c r="L282">
        <f>VLOOKUP('H27生産緑地地区'!$C282,'H28生産緑地地区'!$C$21:$H$300,5,FALSE)-VLOOKUP('H27生産緑地地区'!$C282,'H27生産緑地地区'!$C$21:$H$301,5,FALSE)</f>
        <v>-1.9000000000000057</v>
      </c>
      <c r="M282">
        <f>VLOOKUP('H27生産緑地地区'!$C282,'H28生産緑地地区'!$C$21:$H$300,6,FALSE)-VLOOKUP('H27生産緑地地区'!$C282,'H27生産緑地地区'!$C$21:$H$301,6,FALSE)</f>
        <v>-9</v>
      </c>
    </row>
    <row r="283" spans="1:13" ht="13.5">
      <c r="A283" s="52" t="str">
        <f t="shared" si="18"/>
        <v>奈良県</v>
      </c>
      <c r="C283" t="s">
        <v>656</v>
      </c>
      <c r="D283" s="42"/>
      <c r="E283" s="21" t="s">
        <v>393</v>
      </c>
      <c r="F283" s="43">
        <v>1</v>
      </c>
      <c r="G283" s="44">
        <v>66.3</v>
      </c>
      <c r="H283" s="43">
        <v>355</v>
      </c>
      <c r="I283" s="29" t="s">
        <v>0</v>
      </c>
      <c r="J283" t="str">
        <f t="shared" si="17"/>
        <v>奈良県桜井市</v>
      </c>
      <c r="K283">
        <f>VLOOKUP($J283,'H28生産緑地地区'!$J$21:$K$300,2,FALSE)</f>
        <v>260</v>
      </c>
      <c r="L283">
        <f>VLOOKUP('H27生産緑地地区'!$C283,'H28生産緑地地区'!$C$21:$H$300,5,FALSE)-VLOOKUP('H27生産緑地地区'!$C283,'H27生産緑地地区'!$C$21:$H$301,5,FALSE)</f>
        <v>0</v>
      </c>
      <c r="M283">
        <f>VLOOKUP('H27生産緑地地区'!$C283,'H28生産緑地地区'!$C$21:$H$300,6,FALSE)-VLOOKUP('H27生産緑地地区'!$C283,'H27生産緑地地区'!$C$21:$H$301,6,FALSE)</f>
        <v>0</v>
      </c>
    </row>
    <row r="284" spans="1:13" ht="13.5">
      <c r="A284" s="52" t="str">
        <f t="shared" si="18"/>
        <v>奈良県</v>
      </c>
      <c r="C284" t="s">
        <v>657</v>
      </c>
      <c r="D284" s="42"/>
      <c r="E284" s="21" t="s">
        <v>394</v>
      </c>
      <c r="F284" s="43">
        <v>1</v>
      </c>
      <c r="G284" s="44">
        <v>57.8</v>
      </c>
      <c r="H284" s="43">
        <v>220</v>
      </c>
      <c r="I284" s="29" t="s">
        <v>0</v>
      </c>
      <c r="J284" t="str">
        <f t="shared" si="17"/>
        <v>奈良県五條市</v>
      </c>
      <c r="K284">
        <f>VLOOKUP($J284,'H28生産緑地地区'!$J$21:$K$300,2,FALSE)</f>
        <v>261</v>
      </c>
      <c r="L284">
        <f>VLOOKUP('H27生産緑地地区'!$C284,'H28生産緑地地区'!$C$21:$H$300,5,FALSE)-VLOOKUP('H27生産緑地地区'!$C284,'H27生産緑地地区'!$C$21:$H$301,5,FALSE)</f>
        <v>-0.19999999999999574</v>
      </c>
      <c r="M284">
        <f>VLOOKUP('H27生産緑地地区'!$C284,'H28生産緑地地区'!$C$21:$H$300,6,FALSE)-VLOOKUP('H27生産緑地地区'!$C284,'H27生産緑地地区'!$C$21:$H$301,6,FALSE)</f>
        <v>-2</v>
      </c>
    </row>
    <row r="285" spans="1:13" ht="13.5">
      <c r="A285" s="52" t="str">
        <f t="shared" si="18"/>
        <v>奈良県</v>
      </c>
      <c r="C285" t="s">
        <v>658</v>
      </c>
      <c r="D285" s="42"/>
      <c r="E285" s="21" t="s">
        <v>395</v>
      </c>
      <c r="F285" s="43">
        <v>1</v>
      </c>
      <c r="G285" s="44">
        <v>40.7</v>
      </c>
      <c r="H285" s="43">
        <v>173</v>
      </c>
      <c r="I285" s="29" t="s">
        <v>0</v>
      </c>
      <c r="J285" t="str">
        <f t="shared" si="17"/>
        <v>奈良県御所市</v>
      </c>
      <c r="K285">
        <f>VLOOKUP($J285,'H28生産緑地地区'!$J$21:$K$300,2,FALSE)</f>
        <v>262</v>
      </c>
      <c r="L285">
        <f>VLOOKUP('H27生産緑地地区'!$C285,'H28生産緑地地区'!$C$21:$H$300,5,FALSE)-VLOOKUP('H27生産緑地地区'!$C285,'H27生産緑地地区'!$C$21:$H$301,5,FALSE)</f>
        <v>0</v>
      </c>
      <c r="M285">
        <f>VLOOKUP('H27生産緑地地区'!$C285,'H28生産緑地地区'!$C$21:$H$300,6,FALSE)-VLOOKUP('H27生産緑地地区'!$C285,'H27生産緑地地区'!$C$21:$H$301,6,FALSE)</f>
        <v>0</v>
      </c>
    </row>
    <row r="286" spans="1:13" ht="13.5">
      <c r="A286" s="52" t="str">
        <f t="shared" si="18"/>
        <v>奈良県</v>
      </c>
      <c r="C286" t="s">
        <v>659</v>
      </c>
      <c r="D286" s="42"/>
      <c r="E286" s="21" t="s">
        <v>396</v>
      </c>
      <c r="F286" s="43">
        <v>1</v>
      </c>
      <c r="G286" s="44">
        <v>41.9</v>
      </c>
      <c r="H286" s="43">
        <v>259</v>
      </c>
      <c r="I286" s="29" t="s">
        <v>0</v>
      </c>
      <c r="J286" t="str">
        <f t="shared" si="17"/>
        <v>奈良県生駒市</v>
      </c>
      <c r="K286">
        <f>VLOOKUP($J286,'H28生産緑地地区'!$J$21:$K$300,2,FALSE)</f>
        <v>263</v>
      </c>
      <c r="L286">
        <f>VLOOKUP('H27生産緑地地区'!$C286,'H28生産緑地地区'!$C$21:$H$300,5,FALSE)-VLOOKUP('H27生産緑地地区'!$C286,'H27生産緑地地区'!$C$21:$H$301,5,FALSE)</f>
        <v>-0.10000000000000142</v>
      </c>
      <c r="M286">
        <f>VLOOKUP('H27生産緑地地区'!$C286,'H28生産緑地地区'!$C$21:$H$300,6,FALSE)-VLOOKUP('H27生産緑地地区'!$C286,'H27生産緑地地区'!$C$21:$H$301,6,FALSE)</f>
        <v>-1</v>
      </c>
    </row>
    <row r="287" spans="1:13" ht="13.5">
      <c r="A287" s="52" t="str">
        <f t="shared" si="18"/>
        <v>奈良県</v>
      </c>
      <c r="C287" t="s">
        <v>660</v>
      </c>
      <c r="D287" s="42"/>
      <c r="E287" s="21" t="s">
        <v>397</v>
      </c>
      <c r="F287" s="43">
        <v>1</v>
      </c>
      <c r="G287" s="44">
        <v>32.3</v>
      </c>
      <c r="H287" s="43">
        <v>197</v>
      </c>
      <c r="I287" s="29" t="s">
        <v>0</v>
      </c>
      <c r="J287" t="str">
        <f t="shared" si="17"/>
        <v>奈良県香芝市</v>
      </c>
      <c r="K287">
        <f>VLOOKUP($J287,'H28生産緑地地区'!$J$21:$K$300,2,FALSE)</f>
        <v>264</v>
      </c>
      <c r="L287">
        <f>VLOOKUP('H27生産緑地地区'!$C287,'H28生産緑地地区'!$C$21:$H$300,5,FALSE)-VLOOKUP('H27生産緑地地区'!$C287,'H27生産緑地地区'!$C$21:$H$301,5,FALSE)</f>
        <v>-0.9999999999999964</v>
      </c>
      <c r="M287">
        <f>VLOOKUP('H27生産緑地地区'!$C287,'H28生産緑地地区'!$C$21:$H$300,6,FALSE)-VLOOKUP('H27生産緑地地区'!$C287,'H27生産緑地地区'!$C$21:$H$301,6,FALSE)</f>
        <v>-1</v>
      </c>
    </row>
    <row r="288" spans="1:13" ht="13.5">
      <c r="A288" s="52" t="str">
        <f t="shared" si="18"/>
        <v>奈良県</v>
      </c>
      <c r="C288" t="s">
        <v>661</v>
      </c>
      <c r="D288" s="42"/>
      <c r="E288" s="21" t="s">
        <v>398</v>
      </c>
      <c r="F288" s="43">
        <v>1</v>
      </c>
      <c r="G288" s="44">
        <v>31.3</v>
      </c>
      <c r="H288" s="43">
        <v>163</v>
      </c>
      <c r="I288" s="29" t="s">
        <v>0</v>
      </c>
      <c r="J288" t="str">
        <f t="shared" si="17"/>
        <v>奈良県葛城市</v>
      </c>
      <c r="K288">
        <f>VLOOKUP($J288,'H28生産緑地地区'!$J$21:$K$300,2,FALSE)</f>
        <v>265</v>
      </c>
      <c r="L288">
        <f>VLOOKUP('H27生産緑地地区'!$C288,'H28生産緑地地区'!$C$21:$H$300,5,FALSE)-VLOOKUP('H27生産緑地地区'!$C288,'H27生産緑地地区'!$C$21:$H$301,5,FALSE)</f>
        <v>-0.40000000000000213</v>
      </c>
      <c r="M288">
        <f>VLOOKUP('H27生産緑地地区'!$C288,'H28生産緑地地区'!$C$21:$H$300,6,FALSE)-VLOOKUP('H27生産緑地地区'!$C288,'H27生産緑地地区'!$C$21:$H$301,6,FALSE)</f>
        <v>-1</v>
      </c>
    </row>
    <row r="289" spans="1:13" ht="13.5">
      <c r="A289" s="52" t="str">
        <f t="shared" si="18"/>
        <v>奈良県</v>
      </c>
      <c r="C289" t="s">
        <v>662</v>
      </c>
      <c r="D289" s="42"/>
      <c r="E289" s="21" t="s">
        <v>399</v>
      </c>
      <c r="F289" s="43">
        <v>1</v>
      </c>
      <c r="G289" s="44">
        <v>8.8</v>
      </c>
      <c r="H289" s="43">
        <v>39</v>
      </c>
      <c r="I289" s="29" t="s">
        <v>0</v>
      </c>
      <c r="J289" t="str">
        <f t="shared" si="17"/>
        <v>奈良県宇陀市</v>
      </c>
      <c r="K289">
        <f>VLOOKUP($J289,'H28生産緑地地区'!$J$21:$K$300,2,FALSE)</f>
        <v>266</v>
      </c>
      <c r="L289">
        <f>VLOOKUP('H27生産緑地地区'!$C289,'H28生産緑地地区'!$C$21:$H$300,5,FALSE)-VLOOKUP('H27生産緑地地区'!$C289,'H27生産緑地地区'!$C$21:$H$301,5,FALSE)</f>
        <v>0</v>
      </c>
      <c r="M289">
        <f>VLOOKUP('H27生産緑地地区'!$C289,'H28生産緑地地区'!$C$21:$H$300,6,FALSE)-VLOOKUP('H27生産緑地地区'!$C289,'H27生産緑地地区'!$C$21:$H$301,6,FALSE)</f>
        <v>0</v>
      </c>
    </row>
    <row r="290" spans="1:9" ht="13.5">
      <c r="A290" s="52" t="str">
        <f t="shared" si="18"/>
        <v>奈良県</v>
      </c>
      <c r="D290" s="38"/>
      <c r="E290" s="39"/>
      <c r="F290" s="40"/>
      <c r="G290" s="41"/>
      <c r="H290" s="40"/>
      <c r="I290" s="29"/>
    </row>
    <row r="291" spans="1:9" ht="13.5">
      <c r="A291" s="52" t="str">
        <f t="shared" si="18"/>
        <v>和歌山県</v>
      </c>
      <c r="B291" s="38" t="s">
        <v>400</v>
      </c>
      <c r="C291" s="38"/>
      <c r="D291" s="38" t="s">
        <v>400</v>
      </c>
      <c r="E291" s="48" t="s">
        <v>22</v>
      </c>
      <c r="F291" s="40">
        <v>1</v>
      </c>
      <c r="G291" s="41">
        <v>73.5</v>
      </c>
      <c r="H291" s="40">
        <v>255</v>
      </c>
      <c r="I291" s="49"/>
    </row>
    <row r="292" spans="1:9" ht="13.5">
      <c r="A292" s="52" t="str">
        <f t="shared" si="18"/>
        <v>和歌山県</v>
      </c>
      <c r="D292" s="38"/>
      <c r="E292" s="39"/>
      <c r="F292" s="40"/>
      <c r="G292" s="41"/>
      <c r="H292" s="40"/>
      <c r="I292" s="29"/>
    </row>
    <row r="293" spans="1:13" ht="13.5">
      <c r="A293" s="52" t="str">
        <f t="shared" si="18"/>
        <v>和歌山県</v>
      </c>
      <c r="C293" t="s">
        <v>663</v>
      </c>
      <c r="D293" s="42" t="s">
        <v>401</v>
      </c>
      <c r="E293" s="21" t="s">
        <v>402</v>
      </c>
      <c r="F293" s="43">
        <v>1</v>
      </c>
      <c r="G293" s="44">
        <v>73.5</v>
      </c>
      <c r="H293" s="43">
        <v>255</v>
      </c>
      <c r="I293" s="29" t="s">
        <v>0</v>
      </c>
      <c r="J293" t="str">
        <f>A293&amp;E293</f>
        <v>和歌山県和歌山市</v>
      </c>
      <c r="K293">
        <f>VLOOKUP($J293,'H28生産緑地地区'!$J$21:$K$300,2,FALSE)</f>
        <v>270</v>
      </c>
      <c r="L293">
        <f>VLOOKUP('H27生産緑地地区'!$C293,'H28生産緑地地区'!$C$21:$H$300,5,FALSE)-VLOOKUP('H27生産緑地地区'!$C293,'H27生産緑地地区'!$C$21:$H$301,5,FALSE)</f>
        <v>1.7000000000000028</v>
      </c>
      <c r="M293">
        <f>VLOOKUP('H27生産緑地地区'!$C293,'H28生産緑地地区'!$C$21:$H$300,6,FALSE)-VLOOKUP('H27生産緑地地区'!$C293,'H27生産緑地地区'!$C$21:$H$301,6,FALSE)</f>
        <v>6</v>
      </c>
    </row>
    <row r="294" spans="1:9" ht="13.5">
      <c r="A294" s="52" t="str">
        <f t="shared" si="18"/>
        <v>和歌山県</v>
      </c>
      <c r="D294" s="38"/>
      <c r="E294" s="39"/>
      <c r="F294" s="40"/>
      <c r="G294" s="41"/>
      <c r="H294" s="40"/>
      <c r="I294" s="29"/>
    </row>
    <row r="295" spans="1:9" ht="13.5">
      <c r="A295" s="52" t="str">
        <f t="shared" si="18"/>
        <v>福岡県</v>
      </c>
      <c r="B295" s="38" t="s">
        <v>403</v>
      </c>
      <c r="C295" s="38"/>
      <c r="D295" s="38" t="s">
        <v>403</v>
      </c>
      <c r="E295" s="48" t="s">
        <v>22</v>
      </c>
      <c r="F295" s="40">
        <v>1</v>
      </c>
      <c r="G295" s="41">
        <v>2.1</v>
      </c>
      <c r="H295" s="40">
        <v>7</v>
      </c>
      <c r="I295" s="49"/>
    </row>
    <row r="296" spans="1:9" ht="13.5">
      <c r="A296" s="52" t="str">
        <f t="shared" si="18"/>
        <v>福岡県</v>
      </c>
      <c r="D296" s="38"/>
      <c r="E296" s="39"/>
      <c r="F296" s="40"/>
      <c r="G296" s="41"/>
      <c r="H296" s="40"/>
      <c r="I296" s="29"/>
    </row>
    <row r="297" spans="1:13" ht="13.5">
      <c r="A297" s="52" t="str">
        <f t="shared" si="18"/>
        <v>福岡県</v>
      </c>
      <c r="C297" t="s">
        <v>664</v>
      </c>
      <c r="D297" s="42" t="s">
        <v>404</v>
      </c>
      <c r="E297" s="21" t="s">
        <v>405</v>
      </c>
      <c r="F297" s="43">
        <v>1</v>
      </c>
      <c r="G297" s="44">
        <v>2.1</v>
      </c>
      <c r="H297" s="43">
        <v>7</v>
      </c>
      <c r="I297" s="29" t="s">
        <v>0</v>
      </c>
      <c r="J297" t="str">
        <f>A297&amp;E297</f>
        <v>福岡県福岡市</v>
      </c>
      <c r="K297">
        <f>VLOOKUP($J297,'H28生産緑地地区'!$J$21:$K$300,2,FALSE)</f>
        <v>274</v>
      </c>
      <c r="L297">
        <f>VLOOKUP('H27生産緑地地区'!$C297,'H28生産緑地地区'!$C$21:$H$300,5,FALSE)-VLOOKUP('H27生産緑地地区'!$C297,'H27生産緑地地区'!$C$21:$H$301,5,FALSE)</f>
        <v>0</v>
      </c>
      <c r="M297">
        <f>VLOOKUP('H27生産緑地地区'!$C297,'H28生産緑地地区'!$C$21:$H$300,6,FALSE)-VLOOKUP('H27生産緑地地区'!$C297,'H27生産緑地地区'!$C$21:$H$301,6,FALSE)</f>
        <v>0</v>
      </c>
    </row>
    <row r="298" spans="1:9" ht="13.5">
      <c r="A298" s="52" t="str">
        <f t="shared" si="18"/>
        <v>福岡県</v>
      </c>
      <c r="D298" s="38"/>
      <c r="E298" s="39"/>
      <c r="F298" s="40"/>
      <c r="G298" s="41"/>
      <c r="H298" s="40"/>
      <c r="I298" s="29"/>
    </row>
    <row r="299" spans="1:9" ht="13.5">
      <c r="A299" s="52" t="str">
        <f t="shared" si="18"/>
        <v>宮崎県</v>
      </c>
      <c r="B299" s="38" t="s">
        <v>406</v>
      </c>
      <c r="C299" s="38"/>
      <c r="D299" s="38" t="s">
        <v>406</v>
      </c>
      <c r="E299" s="48" t="s">
        <v>22</v>
      </c>
      <c r="F299" s="40">
        <v>1</v>
      </c>
      <c r="G299" s="41">
        <v>2.1</v>
      </c>
      <c r="H299" s="40">
        <v>0</v>
      </c>
      <c r="I299" s="49"/>
    </row>
    <row r="300" spans="1:9" ht="13.5">
      <c r="A300" s="52" t="str">
        <f t="shared" si="18"/>
        <v>宮崎県</v>
      </c>
      <c r="D300" s="38"/>
      <c r="E300" s="39"/>
      <c r="F300" s="40"/>
      <c r="G300" s="41"/>
      <c r="H300" s="40"/>
      <c r="I300" s="29"/>
    </row>
    <row r="301" spans="1:13" ht="13.5">
      <c r="A301" s="52" t="str">
        <f t="shared" si="18"/>
        <v>宮崎県</v>
      </c>
      <c r="C301" t="s">
        <v>665</v>
      </c>
      <c r="D301" s="42"/>
      <c r="E301" s="21" t="s">
        <v>408</v>
      </c>
      <c r="F301" s="43">
        <v>1</v>
      </c>
      <c r="G301" s="44">
        <v>2.1</v>
      </c>
      <c r="H301" s="43">
        <v>0</v>
      </c>
      <c r="I301" s="29" t="s">
        <v>0</v>
      </c>
      <c r="J301" t="str">
        <f>A301&amp;E301</f>
        <v>宮崎県門川町</v>
      </c>
      <c r="K301">
        <f>VLOOKUP($J301,'H28生産緑地地区'!$J$21:$K$300,2,FALSE)</f>
        <v>278</v>
      </c>
      <c r="L301">
        <f>VLOOKUP('H27生産緑地地区'!$C301,'H28生産緑地地区'!$C$21:$H$300,5,FALSE)-VLOOKUP('H27生産緑地地区'!$C301,'H27生産緑地地区'!$C$21:$H$301,5,FALSE)</f>
        <v>0</v>
      </c>
      <c r="M301">
        <f>VLOOKUP('H27生産緑地地区'!$C301,'H28生産緑地地区'!$C$21:$H$300,6,FALSE)-VLOOKUP('H27生産緑地地区'!$C301,'H27生産緑地地区'!$C$21:$H$301,6,FALSE)</f>
        <v>0</v>
      </c>
    </row>
    <row r="302" spans="4:9" ht="13.5">
      <c r="D302" s="42"/>
      <c r="E302" s="21"/>
      <c r="F302" s="43"/>
      <c r="G302" s="44"/>
      <c r="H302" s="43"/>
      <c r="I302" s="29"/>
    </row>
    <row r="303" spans="4:9" ht="13.5">
      <c r="D303" s="47"/>
      <c r="E303" s="47"/>
      <c r="F303" s="47"/>
      <c r="G303" s="47"/>
      <c r="H303" s="47"/>
      <c r="I303" s="47"/>
    </row>
  </sheetData>
  <sheetProtection/>
  <autoFilter ref="E1:E303"/>
  <mergeCells count="6">
    <mergeCell ref="D3:D4"/>
    <mergeCell ref="E3:E4"/>
    <mergeCell ref="F3:F4"/>
    <mergeCell ref="G3:G4"/>
    <mergeCell ref="H3:H4"/>
    <mergeCell ref="I3:I4"/>
  </mergeCells>
  <conditionalFormatting sqref="L21:L29">
    <cfRule type="expression" priority="46" dxfId="0" stopIfTrue="1">
      <formula>$L21&lt;0</formula>
    </cfRule>
  </conditionalFormatting>
  <conditionalFormatting sqref="M21:M29">
    <cfRule type="expression" priority="45" dxfId="0" stopIfTrue="1">
      <formula>$M21&lt;0</formula>
    </cfRule>
  </conditionalFormatting>
  <conditionalFormatting sqref="L33:L69">
    <cfRule type="expression" priority="44" dxfId="0" stopIfTrue="1">
      <formula>$L33&lt;0</formula>
    </cfRule>
  </conditionalFormatting>
  <conditionalFormatting sqref="M33:M69">
    <cfRule type="expression" priority="43" dxfId="0" stopIfTrue="1">
      <formula>$M33&lt;0</formula>
    </cfRule>
  </conditionalFormatting>
  <conditionalFormatting sqref="L73:L74">
    <cfRule type="expression" priority="42" dxfId="0" stopIfTrue="1">
      <formula>$L73&lt;0</formula>
    </cfRule>
  </conditionalFormatting>
  <conditionalFormatting sqref="M73:M74">
    <cfRule type="expression" priority="41" dxfId="0" stopIfTrue="1">
      <formula>$M73&lt;0</formula>
    </cfRule>
  </conditionalFormatting>
  <conditionalFormatting sqref="L75:L91">
    <cfRule type="expression" priority="40" dxfId="0" stopIfTrue="1">
      <formula>$L75&lt;0</formula>
    </cfRule>
  </conditionalFormatting>
  <conditionalFormatting sqref="M75:M91">
    <cfRule type="expression" priority="39" dxfId="0" stopIfTrue="1">
      <formula>$M75&lt;0</formula>
    </cfRule>
  </conditionalFormatting>
  <conditionalFormatting sqref="L92">
    <cfRule type="expression" priority="38" dxfId="0" stopIfTrue="1">
      <formula>$L92&lt;0</formula>
    </cfRule>
  </conditionalFormatting>
  <conditionalFormatting sqref="M92">
    <cfRule type="expression" priority="37" dxfId="0" stopIfTrue="1">
      <formula>$M92&lt;0</formula>
    </cfRule>
  </conditionalFormatting>
  <conditionalFormatting sqref="L93">
    <cfRule type="expression" priority="36" dxfId="0" stopIfTrue="1">
      <formula>$L93&lt;0</formula>
    </cfRule>
  </conditionalFormatting>
  <conditionalFormatting sqref="M93">
    <cfRule type="expression" priority="35" dxfId="0" stopIfTrue="1">
      <formula>$M93&lt;0</formula>
    </cfRule>
  </conditionalFormatting>
  <conditionalFormatting sqref="L94">
    <cfRule type="expression" priority="34" dxfId="0" stopIfTrue="1">
      <formula>$L94&lt;0</formula>
    </cfRule>
  </conditionalFormatting>
  <conditionalFormatting sqref="M94">
    <cfRule type="expression" priority="33" dxfId="0" stopIfTrue="1">
      <formula>$M94&lt;0</formula>
    </cfRule>
  </conditionalFormatting>
  <conditionalFormatting sqref="L99:L135">
    <cfRule type="expression" priority="32" dxfId="0" stopIfTrue="1">
      <formula>$L99&lt;0</formula>
    </cfRule>
  </conditionalFormatting>
  <conditionalFormatting sqref="M99:M135">
    <cfRule type="expression" priority="31" dxfId="0" stopIfTrue="1">
      <formula>$M99&lt;0</formula>
    </cfRule>
  </conditionalFormatting>
  <conditionalFormatting sqref="L139:L157">
    <cfRule type="expression" priority="30" dxfId="0" stopIfTrue="1">
      <formula>$L139&lt;0</formula>
    </cfRule>
  </conditionalFormatting>
  <conditionalFormatting sqref="M139:M157">
    <cfRule type="expression" priority="29" dxfId="0" stopIfTrue="1">
      <formula>$M139&lt;0</formula>
    </cfRule>
  </conditionalFormatting>
  <conditionalFormatting sqref="L161">
    <cfRule type="expression" priority="28" dxfId="0" stopIfTrue="1">
      <formula>$L161&lt;0</formula>
    </cfRule>
  </conditionalFormatting>
  <conditionalFormatting sqref="M161">
    <cfRule type="expression" priority="27" dxfId="0" stopIfTrue="1">
      <formula>$M161&lt;0</formula>
    </cfRule>
  </conditionalFormatting>
  <conditionalFormatting sqref="L165">
    <cfRule type="expression" priority="26" dxfId="0" stopIfTrue="1">
      <formula>$L165&lt;0</formula>
    </cfRule>
  </conditionalFormatting>
  <conditionalFormatting sqref="M165">
    <cfRule type="expression" priority="25" dxfId="0" stopIfTrue="1">
      <formula>$M165&lt;0</formula>
    </cfRule>
  </conditionalFormatting>
  <conditionalFormatting sqref="L169">
    <cfRule type="expression" priority="24" dxfId="0" stopIfTrue="1">
      <formula>$L169&lt;0</formula>
    </cfRule>
  </conditionalFormatting>
  <conditionalFormatting sqref="M169">
    <cfRule type="expression" priority="23" dxfId="0" stopIfTrue="1">
      <formula>$M169&lt;0</formula>
    </cfRule>
  </conditionalFormatting>
  <conditionalFormatting sqref="L170">
    <cfRule type="expression" priority="22" dxfId="0" stopIfTrue="1">
      <formula>$L170&lt;0</formula>
    </cfRule>
  </conditionalFormatting>
  <conditionalFormatting sqref="M170">
    <cfRule type="expression" priority="21" dxfId="0" stopIfTrue="1">
      <formula>$M170&lt;0</formula>
    </cfRule>
  </conditionalFormatting>
  <conditionalFormatting sqref="L174:L207">
    <cfRule type="expression" priority="20" dxfId="0" stopIfTrue="1">
      <formula>$L174&lt;0</formula>
    </cfRule>
  </conditionalFormatting>
  <conditionalFormatting sqref="M174:M207">
    <cfRule type="expression" priority="19" dxfId="0" stopIfTrue="1">
      <formula>$M174&lt;0</formula>
    </cfRule>
  </conditionalFormatting>
  <conditionalFormatting sqref="L211">
    <cfRule type="expression" priority="18" dxfId="0" stopIfTrue="1">
      <formula>$L211&lt;0</formula>
    </cfRule>
  </conditionalFormatting>
  <conditionalFormatting sqref="M211">
    <cfRule type="expression" priority="17" dxfId="0" stopIfTrue="1">
      <formula>$M211&lt;0</formula>
    </cfRule>
  </conditionalFormatting>
  <conditionalFormatting sqref="L212">
    <cfRule type="expression" priority="16" dxfId="0" stopIfTrue="1">
      <formula>$L212&lt;0</formula>
    </cfRule>
  </conditionalFormatting>
  <conditionalFormatting sqref="M212">
    <cfRule type="expression" priority="15" dxfId="0" stopIfTrue="1">
      <formula>$M212&lt;0</formula>
    </cfRule>
  </conditionalFormatting>
  <conditionalFormatting sqref="L216:L226">
    <cfRule type="expression" priority="14" dxfId="0" stopIfTrue="1">
      <formula>$L216&lt;0</formula>
    </cfRule>
  </conditionalFormatting>
  <conditionalFormatting sqref="M216:M226">
    <cfRule type="expression" priority="13" dxfId="0" stopIfTrue="1">
      <formula>$M216&lt;0</formula>
    </cfRule>
  </conditionalFormatting>
  <conditionalFormatting sqref="L230:L263">
    <cfRule type="expression" priority="12" dxfId="0" stopIfTrue="1">
      <formula>$L230&lt;0</formula>
    </cfRule>
  </conditionalFormatting>
  <conditionalFormatting sqref="M230:M263">
    <cfRule type="expression" priority="11" dxfId="0" stopIfTrue="1">
      <formula>$M230&lt;0</formula>
    </cfRule>
  </conditionalFormatting>
  <conditionalFormatting sqref="L267:L274">
    <cfRule type="expression" priority="10" dxfId="0" stopIfTrue="1">
      <formula>$L267&lt;0</formula>
    </cfRule>
  </conditionalFormatting>
  <conditionalFormatting sqref="M267:M274">
    <cfRule type="expression" priority="9" dxfId="0" stopIfTrue="1">
      <formula>$M267&lt;0</formula>
    </cfRule>
  </conditionalFormatting>
  <conditionalFormatting sqref="L278:L289">
    <cfRule type="expression" priority="8" dxfId="0" stopIfTrue="1">
      <formula>$L278&lt;0</formula>
    </cfRule>
  </conditionalFormatting>
  <conditionalFormatting sqref="M278:M289">
    <cfRule type="expression" priority="7" dxfId="0" stopIfTrue="1">
      <formula>$M278&lt;0</formula>
    </cfRule>
  </conditionalFormatting>
  <conditionalFormatting sqref="L293">
    <cfRule type="expression" priority="6" dxfId="0" stopIfTrue="1">
      <formula>$L293&lt;0</formula>
    </cfRule>
  </conditionalFormatting>
  <conditionalFormatting sqref="M293">
    <cfRule type="expression" priority="5" dxfId="0" stopIfTrue="1">
      <formula>$M293&lt;0</formula>
    </cfRule>
  </conditionalFormatting>
  <conditionalFormatting sqref="L297">
    <cfRule type="expression" priority="4" dxfId="0" stopIfTrue="1">
      <formula>$L297&lt;0</formula>
    </cfRule>
  </conditionalFormatting>
  <conditionalFormatting sqref="M297">
    <cfRule type="expression" priority="3" dxfId="0" stopIfTrue="1">
      <formula>$M297&lt;0</formula>
    </cfRule>
  </conditionalFormatting>
  <conditionalFormatting sqref="L301">
    <cfRule type="expression" priority="2" dxfId="0" stopIfTrue="1">
      <formula>$L301&lt;0</formula>
    </cfRule>
  </conditionalFormatting>
  <conditionalFormatting sqref="M301">
    <cfRule type="expression" priority="1" dxfId="0" stopIfTrue="1">
      <formula>$M301&lt;0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AKP20120507</cp:lastModifiedBy>
  <cp:lastPrinted>2018-01-29T07:59:29Z</cp:lastPrinted>
  <dcterms:created xsi:type="dcterms:W3CDTF">2001-06-14T11:32:02Z</dcterms:created>
  <dcterms:modified xsi:type="dcterms:W3CDTF">2018-02-09T04:42:56Z</dcterms:modified>
  <cp:category/>
  <cp:version/>
  <cp:contentType/>
  <cp:contentStatus/>
</cp:coreProperties>
</file>