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7\"/>
    </mc:Choice>
  </mc:AlternateContent>
  <bookViews>
    <workbookView xWindow="-15" yWindow="-15" windowWidth="19260" windowHeight="4050" firstSheet="34" activeTab="37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260９月末　１０月公表分" sheetId="36" r:id="rId33"/>
    <sheet name="2610月末　11月公表分" sheetId="37" r:id="rId34"/>
    <sheet name="2611月末　12月公表分" sheetId="38" r:id="rId35"/>
    <sheet name="2612月末　1月公表分" sheetId="39" r:id="rId36"/>
    <sheet name="2701月末2月公表分" sheetId="40" r:id="rId37"/>
    <sheet name="2701月末3月公表分" sheetId="41" r:id="rId38"/>
    <sheet name="Sheet2" sheetId="2" r:id="rId39"/>
    <sheet name="Sheet3" sheetId="3" r:id="rId40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'2701月末2月公表分'!$A$1:$P$125</definedName>
    <definedName name="_xlnm.Print_Area" localSheetId="37">'2701月末3月公表分'!$A$1:$P$126</definedName>
  </definedNames>
  <calcPr calcId="152511"/>
</workbook>
</file>

<file path=xl/calcChain.xml><?xml version="1.0" encoding="utf-8"?>
<calcChain xmlns="http://schemas.openxmlformats.org/spreadsheetml/2006/main">
  <c r="D53" i="41" l="1"/>
  <c r="E52" i="41"/>
  <c r="C53" i="41"/>
  <c r="N123" i="41"/>
  <c r="L123" i="41"/>
  <c r="J123" i="41"/>
  <c r="H123" i="41"/>
  <c r="F123" i="41"/>
  <c r="N122" i="41"/>
  <c r="L122" i="41"/>
  <c r="J122" i="41"/>
  <c r="H122" i="41"/>
  <c r="F122" i="41"/>
  <c r="N120" i="41"/>
  <c r="L120" i="41"/>
  <c r="J120" i="41"/>
  <c r="H120" i="41"/>
  <c r="F120" i="41"/>
  <c r="N119" i="41"/>
  <c r="L119" i="41"/>
  <c r="J119" i="41"/>
  <c r="H119" i="41"/>
  <c r="F119" i="41"/>
  <c r="N118" i="41"/>
  <c r="L118" i="41"/>
  <c r="J118" i="41"/>
  <c r="H118" i="41"/>
  <c r="F118" i="41"/>
  <c r="N117" i="41"/>
  <c r="L117" i="41"/>
  <c r="J117" i="41"/>
  <c r="H117" i="41"/>
  <c r="F117" i="41"/>
  <c r="N116" i="41"/>
  <c r="L116" i="41"/>
  <c r="J116" i="41"/>
  <c r="H116" i="41"/>
  <c r="F116" i="41"/>
  <c r="N115" i="41"/>
  <c r="L115" i="41"/>
  <c r="J115" i="41"/>
  <c r="H115" i="41"/>
  <c r="F115" i="41"/>
  <c r="N114" i="41"/>
  <c r="L114" i="41"/>
  <c r="J114" i="41"/>
  <c r="H114" i="41"/>
  <c r="F114" i="41"/>
  <c r="N113" i="41"/>
  <c r="L113" i="41"/>
  <c r="J113" i="41"/>
  <c r="H113" i="41"/>
  <c r="F113" i="41"/>
  <c r="N112" i="41"/>
  <c r="L112" i="41"/>
  <c r="J112" i="41"/>
  <c r="H112" i="41"/>
  <c r="F112" i="41"/>
  <c r="N111" i="41"/>
  <c r="L111" i="41"/>
  <c r="J111" i="41"/>
  <c r="H111" i="41"/>
  <c r="F111" i="41"/>
  <c r="T110" i="41"/>
  <c r="T109" i="41"/>
  <c r="T108" i="41"/>
  <c r="T107" i="41"/>
  <c r="O107" i="41"/>
  <c r="P107" i="41" s="1"/>
  <c r="N107" i="41"/>
  <c r="L107" i="41"/>
  <c r="J107" i="41"/>
  <c r="H107" i="41"/>
  <c r="F107" i="41"/>
  <c r="T106" i="41"/>
  <c r="O106" i="41"/>
  <c r="P106" i="41" s="1"/>
  <c r="N106" i="41"/>
  <c r="L106" i="41"/>
  <c r="J106" i="41"/>
  <c r="H106" i="41"/>
  <c r="F106" i="41"/>
  <c r="W104" i="41"/>
  <c r="V104" i="41"/>
  <c r="U104" i="41"/>
  <c r="T104" i="41" s="1"/>
  <c r="M104" i="41"/>
  <c r="P104" i="41" s="1"/>
  <c r="L104" i="41"/>
  <c r="T103" i="41"/>
  <c r="O103" i="41"/>
  <c r="P103" i="41" s="1"/>
  <c r="N103" i="41"/>
  <c r="L103" i="41"/>
  <c r="T102" i="41"/>
  <c r="O102" i="41" s="1"/>
  <c r="P102" i="41" s="1"/>
  <c r="N102" i="41"/>
  <c r="L102" i="41"/>
  <c r="T101" i="41"/>
  <c r="O101" i="41" s="1"/>
  <c r="P101" i="41" s="1"/>
  <c r="N101" i="41"/>
  <c r="L101" i="41"/>
  <c r="T100" i="41"/>
  <c r="O100" i="41"/>
  <c r="P100" i="41" s="1"/>
  <c r="N100" i="41"/>
  <c r="L100" i="41"/>
  <c r="T99" i="41"/>
  <c r="O99" i="41"/>
  <c r="P99" i="41" s="1"/>
  <c r="N99" i="41"/>
  <c r="L99" i="41"/>
  <c r="T98" i="41"/>
  <c r="O98" i="41" s="1"/>
  <c r="P98" i="41" s="1"/>
  <c r="N98" i="41"/>
  <c r="L98" i="41"/>
  <c r="T97" i="41"/>
  <c r="O97" i="41" s="1"/>
  <c r="P97" i="41" s="1"/>
  <c r="N97" i="41"/>
  <c r="L97" i="41"/>
  <c r="T96" i="41"/>
  <c r="O96" i="41"/>
  <c r="P96" i="41" s="1"/>
  <c r="N96" i="41"/>
  <c r="L96" i="41"/>
  <c r="T95" i="41"/>
  <c r="O95" i="41"/>
  <c r="P95" i="41" s="1"/>
  <c r="N95" i="41"/>
  <c r="L95" i="41"/>
  <c r="Z91" i="41"/>
  <c r="N91" i="41"/>
  <c r="L91" i="41"/>
  <c r="J91" i="41"/>
  <c r="H91" i="41"/>
  <c r="F91" i="41"/>
  <c r="Z90" i="41"/>
  <c r="N90" i="41"/>
  <c r="L90" i="41"/>
  <c r="J90" i="41"/>
  <c r="H90" i="41"/>
  <c r="F90" i="41"/>
  <c r="Z89" i="41"/>
  <c r="Z88" i="41"/>
  <c r="P88" i="41"/>
  <c r="N88" i="41"/>
  <c r="L88" i="41"/>
  <c r="J88" i="41"/>
  <c r="H88" i="41"/>
  <c r="F88" i="41"/>
  <c r="Z87" i="41"/>
  <c r="O91" i="41" s="1"/>
  <c r="P91" i="41" s="1"/>
  <c r="P87" i="41"/>
  <c r="N87" i="41"/>
  <c r="L87" i="41"/>
  <c r="J87" i="41"/>
  <c r="H87" i="41"/>
  <c r="F87" i="41"/>
  <c r="P86" i="41"/>
  <c r="N86" i="41"/>
  <c r="L86" i="41"/>
  <c r="J86" i="41"/>
  <c r="H86" i="41"/>
  <c r="F86" i="41"/>
  <c r="AC85" i="41"/>
  <c r="Z85" i="41" s="1"/>
  <c r="AB85" i="41"/>
  <c r="AA85" i="41"/>
  <c r="P85" i="41"/>
  <c r="N85" i="41"/>
  <c r="L85" i="41"/>
  <c r="J85" i="41"/>
  <c r="H85" i="41"/>
  <c r="F85" i="41"/>
  <c r="Z84" i="41"/>
  <c r="P84" i="41"/>
  <c r="N84" i="41"/>
  <c r="L84" i="41"/>
  <c r="J84" i="41"/>
  <c r="H84" i="41"/>
  <c r="F84" i="41"/>
  <c r="Z83" i="41"/>
  <c r="P83" i="41"/>
  <c r="N83" i="41"/>
  <c r="L83" i="41"/>
  <c r="J83" i="41"/>
  <c r="H83" i="41"/>
  <c r="F83" i="41"/>
  <c r="Z82" i="41"/>
  <c r="P82" i="41"/>
  <c r="N82" i="41"/>
  <c r="L82" i="41"/>
  <c r="J82" i="41"/>
  <c r="H82" i="41"/>
  <c r="F82" i="41"/>
  <c r="Z81" i="41"/>
  <c r="P81" i="41"/>
  <c r="N81" i="41"/>
  <c r="L81" i="41"/>
  <c r="J81" i="41"/>
  <c r="H81" i="41"/>
  <c r="F81" i="41"/>
  <c r="Z80" i="41"/>
  <c r="P80" i="41"/>
  <c r="N80" i="41"/>
  <c r="L80" i="41"/>
  <c r="J80" i="41"/>
  <c r="H80" i="41"/>
  <c r="F80" i="41"/>
  <c r="Z79" i="41"/>
  <c r="P79" i="41"/>
  <c r="N79" i="41"/>
  <c r="L79" i="41"/>
  <c r="J79" i="41"/>
  <c r="H79" i="41"/>
  <c r="F79" i="41"/>
  <c r="Z78" i="41"/>
  <c r="Z77" i="41"/>
  <c r="O90" i="41" s="1"/>
  <c r="P90" i="41" s="1"/>
  <c r="Z76" i="41"/>
  <c r="T75" i="41"/>
  <c r="N75" i="41"/>
  <c r="L75" i="41"/>
  <c r="J75" i="41"/>
  <c r="H75" i="41"/>
  <c r="F75" i="41"/>
  <c r="T74" i="41"/>
  <c r="O74" i="41" s="1"/>
  <c r="P74" i="41" s="1"/>
  <c r="N74" i="41"/>
  <c r="L74" i="41"/>
  <c r="J74" i="41"/>
  <c r="H74" i="41"/>
  <c r="F74" i="41"/>
  <c r="T73" i="41"/>
  <c r="T72" i="41"/>
  <c r="P72" i="41"/>
  <c r="N72" i="41"/>
  <c r="L72" i="41"/>
  <c r="J72" i="41"/>
  <c r="H72" i="41"/>
  <c r="F72" i="41"/>
  <c r="T71" i="41"/>
  <c r="O75" i="41" s="1"/>
  <c r="P75" i="41" s="1"/>
  <c r="P71" i="41"/>
  <c r="N71" i="41"/>
  <c r="L71" i="41"/>
  <c r="J71" i="41"/>
  <c r="H71" i="41"/>
  <c r="F71" i="41"/>
  <c r="P70" i="41"/>
  <c r="N70" i="41"/>
  <c r="L70" i="41"/>
  <c r="J70" i="41"/>
  <c r="H70" i="41"/>
  <c r="F70" i="41"/>
  <c r="W69" i="41"/>
  <c r="T69" i="41" s="1"/>
  <c r="V69" i="41"/>
  <c r="U69" i="41"/>
  <c r="P69" i="41"/>
  <c r="N69" i="41"/>
  <c r="L69" i="41"/>
  <c r="J69" i="41"/>
  <c r="H69" i="41"/>
  <c r="F69" i="41"/>
  <c r="T68" i="41"/>
  <c r="P68" i="41"/>
  <c r="N68" i="41"/>
  <c r="L68" i="41"/>
  <c r="J68" i="41"/>
  <c r="H68" i="41"/>
  <c r="F68" i="41"/>
  <c r="T67" i="41"/>
  <c r="P67" i="41"/>
  <c r="N67" i="41"/>
  <c r="L67" i="41"/>
  <c r="J67" i="41"/>
  <c r="H67" i="41"/>
  <c r="F67" i="41"/>
  <c r="T66" i="41"/>
  <c r="P66" i="41"/>
  <c r="N66" i="41"/>
  <c r="L66" i="41"/>
  <c r="J66" i="41"/>
  <c r="H66" i="41"/>
  <c r="F66" i="41"/>
  <c r="T65" i="41"/>
  <c r="P65" i="41"/>
  <c r="N65" i="41"/>
  <c r="L65" i="41"/>
  <c r="J65" i="41"/>
  <c r="H65" i="41"/>
  <c r="F65" i="41"/>
  <c r="T64" i="41"/>
  <c r="P64" i="41"/>
  <c r="N64" i="41"/>
  <c r="L64" i="41"/>
  <c r="J64" i="41"/>
  <c r="H64" i="41"/>
  <c r="F64" i="41"/>
  <c r="T63" i="41"/>
  <c r="P63" i="41"/>
  <c r="N63" i="41"/>
  <c r="L63" i="41"/>
  <c r="J63" i="41"/>
  <c r="H63" i="41"/>
  <c r="F63" i="41"/>
  <c r="T62" i="41"/>
  <c r="T61" i="41"/>
  <c r="T60" i="41"/>
  <c r="E53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N104" i="41" l="1"/>
  <c r="O106" i="40"/>
  <c r="O105" i="40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<sst xmlns="http://schemas.openxmlformats.org/spreadsheetml/2006/main" count="5135" uniqueCount="142">
  <si>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</si>
  <si>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</si>
  <si>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</si>
  <si>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</si>
  <si>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</si>
  <si>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</si>
  <si>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</si>
  <si>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</si>
  <si>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</si>
  <si>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</si>
  <si>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</si>
  <si>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</si>
  <si>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</si>
  <si>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</si>
  <si>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</si>
  <si>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</si>
  <si>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</si>
  <si>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</si>
  <si>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</si>
  <si>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</si>
  <si>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</si>
  <si>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</si>
  <si>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</si>
  <si>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</si>
  <si>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</si>
  <si>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</si>
  <si>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</si>
  <si>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</si>
  <si>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</si>
  <si>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</si>
  <si>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</si>
  <si>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</si>
  <si>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</si>
  <si>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</si>
  <si>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</si>
  <si>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</si>
  <si>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</si>
  <si>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</si>
  <si>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</si>
  <si>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</si>
  <si>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</si>
  <si>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</si>
  <si>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</si>
  <si>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</si>
  <si>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</si>
  <si>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</si>
  <si>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</si>
  <si>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</si>
  <si>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</si>
  <si>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</si>
  <si>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</si>
  <si>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</si>
  <si>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</si>
  <si>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</si>
  <si>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</si>
  <si>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</si>
  <si>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</si>
  <si>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</si>
  <si>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</si>
  <si>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</si>
  <si>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</si>
  <si>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</si>
  <si>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</si>
  <si>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</si>
  <si>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</si>
  <si>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</si>
  <si>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</si>
  <si>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</si>
  <si>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</si>
  <si>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</si>
  <si>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</si>
  <si>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</si>
  <si>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</si>
  <si>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</si>
  <si>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</si>
  <si>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</si>
  <si>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</si>
  <si>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</si>
  <si>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</si>
  <si>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</si>
  <si>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</si>
  <si>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</si>
  <si>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</si>
  <si>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</si>
  <si>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</si>
  <si>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</si>
  <si>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</si>
  <si>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</si>
  <si>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</si>
  <si>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</si>
  <si>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</si>
  <si>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</si>
  <si>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</si>
  <si>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</si>
  <si>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</si>
  <si>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</si>
  <si>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</si>
  <si>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</si>
  <si>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</si>
  <si>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</si>
  <si>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</si>
  <si>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</si>
  <si>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</si>
  <si>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</si>
  <si>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</si>
  <si>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</si>
  <si>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</si>
  <si>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</si>
  <si>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</si>
  <si>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</si>
  <si>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</si>
  <si>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</si>
  <si>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</si>
  <si>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</si>
  <si>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</si>
  <si>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</si>
  <si>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</si>
  <si>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</si>
  <si>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</si>
  <si>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</si>
  <si>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</si>
  <si>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</si>
  <si>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</si>
  <si>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</si>
  <si>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</si>
  <si>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</si>
  <si>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</si>
  <si>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</si>
  <si>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</si>
  <si>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</si>
  <si>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</si>
  <si>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</si>
  <si>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</si>
  <si>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</si>
  <si>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</si>
  <si>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</si>
  <si>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</si>
  <si>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</si>
  <si>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</si>
  <si>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</si>
  <si>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</si>
  <si>
    <t>２月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</si>
</sst>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42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2" borderId="56" xfId="3" applyNumberFormat="1" applyFont="1" applyFill="1" applyBorder="1" applyAlignment="1">
      <alignment horizontal="right" vertic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181" fontId="1" fillId="0" borderId="59" xfId="3" applyNumberFormat="1" applyFon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180" fontId="7" fillId="0" borderId="12" xfId="3" applyNumberFormat="1" applyFont="1" applyFill="1" applyBorder="1"/>
    <xf numFmtId="180" fontId="7" fillId="0" borderId="18" xfId="3" applyNumberFormat="1" applyFont="1" applyFill="1" applyBorder="1"/>
    <xf numFmtId="178" fontId="7" fillId="0" borderId="26" xfId="3" applyNumberFormat="1" applyFont="1" applyFill="1" applyBorder="1"/>
    <xf numFmtId="180" fontId="7" fillId="0" borderId="24" xfId="3" applyNumberFormat="1" applyFont="1" applyFill="1" applyBorder="1"/>
    <xf numFmtId="0" fontId="3" fillId="0" borderId="11" xfId="3" applyFill="1" applyBorder="1"/>
    <xf numFmtId="0" fontId="3" fillId="0" borderId="30" xfId="3" applyFill="1" applyBorder="1"/>
    <xf numFmtId="180" fontId="7" fillId="0" borderId="31" xfId="3" applyNumberFormat="1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353">
        <v>3602</v>
      </c>
      <c r="E6" s="354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355">
        <v>3310</v>
      </c>
      <c r="E7" s="348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347">
        <v>4990.875</v>
      </c>
      <c r="E8" s="348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347">
        <v>8686</v>
      </c>
      <c r="E9" s="348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347">
        <v>10020</v>
      </c>
      <c r="E10" s="348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347">
        <v>169533</v>
      </c>
      <c r="E11" s="348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347">
        <v>82821</v>
      </c>
      <c r="E12" s="348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349">
        <v>7907</v>
      </c>
      <c r="E13" s="350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356">
        <v>43015</v>
      </c>
      <c r="E14" s="357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351">
        <f>SUM(D6:E14)</f>
        <v>333884.875</v>
      </c>
      <c r="E15" s="352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84">
        <v>23633.109750000003</v>
      </c>
      <c r="E20" s="385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84">
        <v>33235.215000000004</v>
      </c>
      <c r="E21" s="385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84">
        <v>20918</v>
      </c>
      <c r="E22" s="385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397">
        <v>-10596.267006000002</v>
      </c>
      <c r="E24" s="398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351">
        <f>SUM(D6:E24)</f>
        <v>593988.21799399995</v>
      </c>
      <c r="E25" s="352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394">
        <v>2011</v>
      </c>
      <c r="K34" s="399"/>
      <c r="L34" s="394">
        <v>2012</v>
      </c>
      <c r="M34" s="395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394">
        <v>2011</v>
      </c>
      <c r="K50" s="399"/>
      <c r="L50" s="394">
        <v>2012</v>
      </c>
      <c r="M50" s="395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362">
        <v>2008</v>
      </c>
      <c r="E66" s="359"/>
      <c r="F66" s="358">
        <v>2009</v>
      </c>
      <c r="G66" s="359"/>
      <c r="H66" s="358">
        <v>2010</v>
      </c>
      <c r="I66" s="359"/>
      <c r="J66" s="358">
        <v>2011</v>
      </c>
      <c r="K66" s="360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362">
        <v>2008</v>
      </c>
      <c r="E82" s="373"/>
      <c r="F82" s="358">
        <v>2009</v>
      </c>
      <c r="G82" s="373"/>
      <c r="H82" s="358">
        <v>2010</v>
      </c>
      <c r="I82" s="373"/>
      <c r="J82" s="358">
        <v>2011</v>
      </c>
      <c r="K82" s="366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18:E18"/>
    <mergeCell ref="D19:E19"/>
    <mergeCell ref="D20:E20"/>
    <mergeCell ref="D21:E21"/>
    <mergeCell ref="D22:E22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84">
        <v>23633.109750000003</v>
      </c>
      <c r="E20" s="385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84">
        <v>33235.215000000004</v>
      </c>
      <c r="E21" s="385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84">
        <v>20918</v>
      </c>
      <c r="E22" s="385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400">
        <v>-10596.267006000002</v>
      </c>
      <c r="E24" s="401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402">
        <v>17431.741227999999</v>
      </c>
      <c r="E25" s="403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351">
        <f>SUM(D6:E25)</f>
        <v>611419.95922199998</v>
      </c>
      <c r="E26" s="352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394">
        <v>2011</v>
      </c>
      <c r="K35" s="399"/>
      <c r="L35" s="394">
        <v>2012</v>
      </c>
      <c r="M35" s="395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394">
        <v>2011</v>
      </c>
      <c r="K51" s="399"/>
      <c r="L51" s="394">
        <v>2012</v>
      </c>
      <c r="M51" s="395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362">
        <v>2008</v>
      </c>
      <c r="E67" s="359"/>
      <c r="F67" s="358">
        <v>2009</v>
      </c>
      <c r="G67" s="359"/>
      <c r="H67" s="358">
        <v>2010</v>
      </c>
      <c r="I67" s="359"/>
      <c r="J67" s="358">
        <v>2011</v>
      </c>
      <c r="K67" s="360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362">
        <v>2008</v>
      </c>
      <c r="E83" s="373"/>
      <c r="F83" s="358">
        <v>2009</v>
      </c>
      <c r="G83" s="373"/>
      <c r="H83" s="358">
        <v>2010</v>
      </c>
      <c r="I83" s="373"/>
      <c r="J83" s="358">
        <v>2011</v>
      </c>
      <c r="K83" s="366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67:E67"/>
    <mergeCell ref="F67:G67"/>
    <mergeCell ref="H67:I67"/>
    <mergeCell ref="J67:K67"/>
    <mergeCell ref="D83:E83"/>
    <mergeCell ref="F83:G83"/>
    <mergeCell ref="H83:I83"/>
    <mergeCell ref="J83:K83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84">
        <v>23633.109750000003</v>
      </c>
      <c r="E20" s="38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84">
        <v>33235.215000000004</v>
      </c>
      <c r="E21" s="38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84">
        <v>20918</v>
      </c>
      <c r="E22" s="38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404">
        <v>-10596.267006000002</v>
      </c>
      <c r="E24" s="404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405">
        <v>17431.741227999999</v>
      </c>
      <c r="E25" s="406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370">
        <v>26381</v>
      </c>
      <c r="E26" s="372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402">
        <v>17482.687375000001</v>
      </c>
      <c r="E27" s="403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407">
        <f>SUM(D6:E26)</f>
        <v>637800.95922199998</v>
      </c>
      <c r="E28" s="408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94">
        <v>2011</v>
      </c>
      <c r="K37" s="399"/>
      <c r="L37" s="394">
        <v>2012</v>
      </c>
      <c r="M37" s="395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94">
        <v>2011</v>
      </c>
      <c r="K53" s="399"/>
      <c r="L53" s="394">
        <v>2012</v>
      </c>
      <c r="M53" s="395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62">
        <v>2008</v>
      </c>
      <c r="E69" s="359"/>
      <c r="F69" s="358">
        <v>2009</v>
      </c>
      <c r="G69" s="359"/>
      <c r="H69" s="358">
        <v>2010</v>
      </c>
      <c r="I69" s="359"/>
      <c r="J69" s="358">
        <v>2011</v>
      </c>
      <c r="K69" s="360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62">
        <v>2008</v>
      </c>
      <c r="E85" s="373"/>
      <c r="F85" s="358">
        <v>2009</v>
      </c>
      <c r="G85" s="373"/>
      <c r="H85" s="358">
        <v>2010</v>
      </c>
      <c r="I85" s="373"/>
      <c r="J85" s="358">
        <v>2011</v>
      </c>
      <c r="K85" s="366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84">
        <v>23633.109750000003</v>
      </c>
      <c r="E20" s="38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84">
        <v>33235.215000000004</v>
      </c>
      <c r="E21" s="38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84">
        <v>20918</v>
      </c>
      <c r="E22" s="38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00">
        <v>-10596.267006000002</v>
      </c>
      <c r="E24" s="401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70">
        <v>17431.741227999999</v>
      </c>
      <c r="E25" s="372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70">
        <v>26380.90625</v>
      </c>
      <c r="E26" s="372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402">
        <v>17482.687375000001</v>
      </c>
      <c r="E27" s="403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51">
        <f>SUM(D6:E26)</f>
        <v>637800.86547199998</v>
      </c>
      <c r="E28" s="352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94">
        <v>2011</v>
      </c>
      <c r="K37" s="399"/>
      <c r="L37" s="394">
        <v>2012</v>
      </c>
      <c r="M37" s="395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94">
        <v>2011</v>
      </c>
      <c r="K53" s="399"/>
      <c r="L53" s="394">
        <v>2012</v>
      </c>
      <c r="M53" s="395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62">
        <v>2008</v>
      </c>
      <c r="E69" s="359"/>
      <c r="F69" s="358">
        <v>2009</v>
      </c>
      <c r="G69" s="359"/>
      <c r="H69" s="358">
        <v>2010</v>
      </c>
      <c r="I69" s="359"/>
      <c r="J69" s="358">
        <v>2011</v>
      </c>
      <c r="K69" s="409"/>
      <c r="L69" s="394">
        <v>2012</v>
      </c>
      <c r="M69" s="395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62">
        <v>2008</v>
      </c>
      <c r="E85" s="373"/>
      <c r="F85" s="358">
        <v>2009</v>
      </c>
      <c r="G85" s="373"/>
      <c r="H85" s="358">
        <v>2010</v>
      </c>
      <c r="I85" s="373"/>
      <c r="J85" s="358">
        <v>2011</v>
      </c>
      <c r="K85" s="366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6:E26"/>
    <mergeCell ref="D28:E28"/>
    <mergeCell ref="J37:K37"/>
    <mergeCell ref="L37:M37"/>
    <mergeCell ref="J53:K53"/>
    <mergeCell ref="L53:M53"/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84">
        <v>23633.109750000003</v>
      </c>
      <c r="E20" s="38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84">
        <v>33235.215000000004</v>
      </c>
      <c r="E21" s="38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84">
        <v>20918</v>
      </c>
      <c r="E22" s="38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00">
        <v>-10596.267006000002</v>
      </c>
      <c r="E24" s="401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70">
        <v>17431.741227999999</v>
      </c>
      <c r="E25" s="372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70">
        <v>26380.90625</v>
      </c>
      <c r="E26" s="372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70">
        <v>17482.687375000001</v>
      </c>
      <c r="E27" s="372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402">
        <v>31906.866649999996</v>
      </c>
      <c r="E28" s="403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351">
        <f>SUM(D6:E28)</f>
        <v>687190.41949699994</v>
      </c>
      <c r="E29" s="352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394">
        <v>2011</v>
      </c>
      <c r="K38" s="399"/>
      <c r="L38" s="394">
        <v>2012</v>
      </c>
      <c r="M38" s="395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394">
        <v>2011</v>
      </c>
      <c r="K54" s="399"/>
      <c r="L54" s="394">
        <v>2012</v>
      </c>
      <c r="M54" s="395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362">
        <v>2008</v>
      </c>
      <c r="E70" s="359"/>
      <c r="F70" s="358">
        <v>2009</v>
      </c>
      <c r="G70" s="359"/>
      <c r="H70" s="358">
        <v>2010</v>
      </c>
      <c r="I70" s="359"/>
      <c r="J70" s="358">
        <v>2011</v>
      </c>
      <c r="K70" s="409"/>
      <c r="L70" s="394">
        <v>2012</v>
      </c>
      <c r="M70" s="395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362">
        <v>2008</v>
      </c>
      <c r="E86" s="373"/>
      <c r="F86" s="358">
        <v>2009</v>
      </c>
      <c r="G86" s="373"/>
      <c r="H86" s="358">
        <v>2010</v>
      </c>
      <c r="I86" s="373"/>
      <c r="J86" s="358">
        <v>2011</v>
      </c>
      <c r="K86" s="366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84">
        <v>23633.109750000003</v>
      </c>
      <c r="E20" s="38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84">
        <v>33235.215000000004</v>
      </c>
      <c r="E21" s="38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84">
        <v>20918</v>
      </c>
      <c r="E22" s="38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00">
        <v>-10596.267006000002</v>
      </c>
      <c r="E24" s="401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70">
        <v>17431.741227999999</v>
      </c>
      <c r="E25" s="372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70">
        <v>26380.90625</v>
      </c>
      <c r="E26" s="372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70">
        <v>17482.687375000001</v>
      </c>
      <c r="E27" s="372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70">
        <v>31906.866649999996</v>
      </c>
      <c r="E28" s="372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402">
        <v>105378.147138</v>
      </c>
      <c r="E29" s="403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351">
        <f>SUM(D6:E29)</f>
        <v>792568.56663499994</v>
      </c>
      <c r="E30" s="352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394">
        <v>2011</v>
      </c>
      <c r="K39" s="399"/>
      <c r="L39" s="394">
        <v>2012</v>
      </c>
      <c r="M39" s="395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394">
        <v>2011</v>
      </c>
      <c r="K55" s="399"/>
      <c r="L55" s="394">
        <v>2012</v>
      </c>
      <c r="M55" s="395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362">
        <v>2008</v>
      </c>
      <c r="E71" s="359"/>
      <c r="F71" s="358">
        <v>2009</v>
      </c>
      <c r="G71" s="359"/>
      <c r="H71" s="358">
        <v>2010</v>
      </c>
      <c r="I71" s="359"/>
      <c r="J71" s="358">
        <v>2011</v>
      </c>
      <c r="K71" s="409"/>
      <c r="L71" s="394">
        <v>2012</v>
      </c>
      <c r="M71" s="395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362">
        <v>2008</v>
      </c>
      <c r="E87" s="373"/>
      <c r="F87" s="358">
        <v>2009</v>
      </c>
      <c r="G87" s="373"/>
      <c r="H87" s="358">
        <v>2010</v>
      </c>
      <c r="I87" s="373"/>
      <c r="J87" s="358">
        <v>2011</v>
      </c>
      <c r="K87" s="366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87:E87"/>
    <mergeCell ref="F87:G87"/>
    <mergeCell ref="H87:I87"/>
    <mergeCell ref="J87:K87"/>
    <mergeCell ref="D28:E28"/>
    <mergeCell ref="J55:K55"/>
    <mergeCell ref="D71:E71"/>
    <mergeCell ref="F71:G71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84">
        <v>78578</v>
      </c>
      <c r="E17" s="385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82">
        <v>14918.8945</v>
      </c>
      <c r="E18" s="383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84">
        <v>20918</v>
      </c>
      <c r="E22" s="385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70">
        <v>26380.90625</v>
      </c>
      <c r="E26" s="372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402">
        <v>19854.237499999999</v>
      </c>
      <c r="E30" s="403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351">
        <f>SUM(D6:E30)</f>
        <v>812422.80413499998</v>
      </c>
      <c r="E31" s="352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394">
        <v>2011</v>
      </c>
      <c r="K40" s="399"/>
      <c r="L40" s="394">
        <v>2012</v>
      </c>
      <c r="M40" s="395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394">
        <v>2011</v>
      </c>
      <c r="K56" s="399"/>
      <c r="L56" s="394">
        <v>2012</v>
      </c>
      <c r="M56" s="395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362">
        <v>2008</v>
      </c>
      <c r="E72" s="359"/>
      <c r="F72" s="358">
        <v>2009</v>
      </c>
      <c r="G72" s="359"/>
      <c r="H72" s="358">
        <v>2010</v>
      </c>
      <c r="I72" s="359"/>
      <c r="J72" s="358">
        <v>2011</v>
      </c>
      <c r="K72" s="409"/>
      <c r="L72" s="394">
        <v>2012</v>
      </c>
      <c r="M72" s="395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362">
        <v>2008</v>
      </c>
      <c r="E88" s="373"/>
      <c r="F88" s="358">
        <v>2009</v>
      </c>
      <c r="G88" s="373"/>
      <c r="H88" s="358">
        <v>2010</v>
      </c>
      <c r="I88" s="373"/>
      <c r="J88" s="358">
        <v>2011</v>
      </c>
      <c r="K88" s="410"/>
      <c r="L88" s="394">
        <v>2012</v>
      </c>
      <c r="M88" s="395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L88:M88"/>
    <mergeCell ref="D88:E88"/>
    <mergeCell ref="F88:G88"/>
    <mergeCell ref="H88:I88"/>
    <mergeCell ref="J88:K88"/>
    <mergeCell ref="H72:I72"/>
    <mergeCell ref="J72:K72"/>
    <mergeCell ref="L56:M56"/>
    <mergeCell ref="F72:G72"/>
    <mergeCell ref="D72:E72"/>
    <mergeCell ref="L72:M72"/>
    <mergeCell ref="J56:K5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402">
        <v>21248.955841000003</v>
      </c>
      <c r="E31" s="403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351">
        <f>SUM(D6:E31)</f>
        <v>833671.75997599994</v>
      </c>
      <c r="E32" s="352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394">
        <v>2011</v>
      </c>
      <c r="K41" s="399"/>
      <c r="L41" s="394">
        <v>2012</v>
      </c>
      <c r="M41" s="395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394">
        <v>2011</v>
      </c>
      <c r="K57" s="399"/>
      <c r="L57" s="394">
        <v>2012</v>
      </c>
      <c r="M57" s="395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362">
        <v>2008</v>
      </c>
      <c r="E73" s="359"/>
      <c r="F73" s="358">
        <v>2009</v>
      </c>
      <c r="G73" s="359"/>
      <c r="H73" s="358">
        <v>2010</v>
      </c>
      <c r="I73" s="359"/>
      <c r="J73" s="358">
        <v>2011</v>
      </c>
      <c r="K73" s="409"/>
      <c r="L73" s="394">
        <v>2012</v>
      </c>
      <c r="M73" s="395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362">
        <v>2008</v>
      </c>
      <c r="E89" s="373"/>
      <c r="F89" s="358">
        <v>2009</v>
      </c>
      <c r="G89" s="373"/>
      <c r="H89" s="358">
        <v>2010</v>
      </c>
      <c r="I89" s="373"/>
      <c r="J89" s="358">
        <v>2011</v>
      </c>
      <c r="K89" s="410"/>
      <c r="L89" s="394">
        <v>2012</v>
      </c>
      <c r="M89" s="395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397">
        <v>38975.138680999997</v>
      </c>
      <c r="E32" s="398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351">
        <f>SUM(D6:E32)</f>
        <v>872646.89865699993</v>
      </c>
      <c r="E33" s="352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394">
        <v>2011</v>
      </c>
      <c r="K42" s="399"/>
      <c r="L42" s="394">
        <v>2012</v>
      </c>
      <c r="M42" s="395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394">
        <v>2011</v>
      </c>
      <c r="K58" s="399"/>
      <c r="L58" s="394">
        <v>2012</v>
      </c>
      <c r="M58" s="395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362">
        <v>2008</v>
      </c>
      <c r="E74" s="359"/>
      <c r="F74" s="358">
        <v>2009</v>
      </c>
      <c r="G74" s="359"/>
      <c r="H74" s="358">
        <v>2010</v>
      </c>
      <c r="I74" s="359"/>
      <c r="J74" s="358">
        <v>2011</v>
      </c>
      <c r="K74" s="409"/>
      <c r="L74" s="394">
        <v>2012</v>
      </c>
      <c r="M74" s="395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362">
        <v>2008</v>
      </c>
      <c r="E90" s="373"/>
      <c r="F90" s="358">
        <v>2009</v>
      </c>
      <c r="G90" s="373"/>
      <c r="H90" s="358">
        <v>2010</v>
      </c>
      <c r="I90" s="373"/>
      <c r="J90" s="358">
        <v>2011</v>
      </c>
      <c r="K90" s="410"/>
      <c r="L90" s="394">
        <v>2012</v>
      </c>
      <c r="M90" s="395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J42:K42"/>
    <mergeCell ref="L42:M42"/>
    <mergeCell ref="J58:K58"/>
    <mergeCell ref="L58:M58"/>
    <mergeCell ref="D32:E32"/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351">
        <f>SUM(D6:E33)</f>
        <v>891170.46535099996</v>
      </c>
      <c r="E34" s="352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394">
        <v>2011</v>
      </c>
      <c r="K43" s="399"/>
      <c r="L43" s="394">
        <v>2012</v>
      </c>
      <c r="M43" s="399"/>
      <c r="N43" s="394">
        <v>2013</v>
      </c>
      <c r="O43" s="395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394">
        <v>2011</v>
      </c>
      <c r="K59" s="399"/>
      <c r="L59" s="394">
        <v>2012</v>
      </c>
      <c r="M59" s="395"/>
      <c r="N59" s="413"/>
      <c r="O59" s="414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362">
        <v>2008</v>
      </c>
      <c r="E75" s="359"/>
      <c r="F75" s="358">
        <v>2009</v>
      </c>
      <c r="G75" s="359"/>
      <c r="H75" s="358">
        <v>2010</v>
      </c>
      <c r="I75" s="359"/>
      <c r="J75" s="358">
        <v>2011</v>
      </c>
      <c r="K75" s="409"/>
      <c r="L75" s="394">
        <v>2012</v>
      </c>
      <c r="M75" s="395"/>
      <c r="N75" s="413"/>
      <c r="O75" s="414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362">
        <v>2008</v>
      </c>
      <c r="E91" s="373"/>
      <c r="F91" s="358">
        <v>2009</v>
      </c>
      <c r="G91" s="373"/>
      <c r="H91" s="358">
        <v>2010</v>
      </c>
      <c r="I91" s="373"/>
      <c r="J91" s="358">
        <v>2011</v>
      </c>
      <c r="K91" s="410"/>
      <c r="L91" s="394">
        <v>2012</v>
      </c>
      <c r="M91" s="395"/>
      <c r="N91" s="413"/>
      <c r="O91" s="414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91:E91"/>
    <mergeCell ref="F91:G91"/>
    <mergeCell ref="H91:I91"/>
    <mergeCell ref="J91:K91"/>
    <mergeCell ref="L91:M91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53">
        <v>3602</v>
      </c>
      <c r="E6" s="354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55">
        <v>3310</v>
      </c>
      <c r="E7" s="348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347">
        <v>4990.875</v>
      </c>
      <c r="E8" s="348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47">
        <v>8686</v>
      </c>
      <c r="E9" s="348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47">
        <v>10020</v>
      </c>
      <c r="E10" s="348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47">
        <v>169533</v>
      </c>
      <c r="E11" s="348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47">
        <v>82821</v>
      </c>
      <c r="E12" s="348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61">
        <v>43015</v>
      </c>
      <c r="E14" s="348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61">
        <v>6992</v>
      </c>
      <c r="E15" s="348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356">
        <v>20977</v>
      </c>
      <c r="E16" s="357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351">
        <f>SUM(D6:E16)</f>
        <v>361853.875</v>
      </c>
      <c r="E17" s="352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362">
        <v>2008</v>
      </c>
      <c r="E58" s="359"/>
      <c r="F58" s="358">
        <v>2009</v>
      </c>
      <c r="G58" s="359"/>
      <c r="H58" s="358">
        <v>2010</v>
      </c>
      <c r="I58" s="359"/>
      <c r="J58" s="358">
        <v>2011</v>
      </c>
      <c r="K58" s="360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415">
        <v>88782</v>
      </c>
      <c r="E34" s="416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351">
        <f>SUM(D6:E34)</f>
        <v>979952.46535099996</v>
      </c>
      <c r="E35" s="352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394">
        <v>2011</v>
      </c>
      <c r="K44" s="399"/>
      <c r="L44" s="394">
        <v>2012</v>
      </c>
      <c r="M44" s="399"/>
      <c r="N44" s="394">
        <v>2013</v>
      </c>
      <c r="O44" s="395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394">
        <v>2011</v>
      </c>
      <c r="K60" s="399"/>
      <c r="L60" s="394">
        <v>2012</v>
      </c>
      <c r="M60" s="395"/>
      <c r="N60" s="413"/>
      <c r="O60" s="414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362">
        <v>2008</v>
      </c>
      <c r="E76" s="359"/>
      <c r="F76" s="358">
        <v>2009</v>
      </c>
      <c r="G76" s="359"/>
      <c r="H76" s="358">
        <v>2010</v>
      </c>
      <c r="I76" s="359"/>
      <c r="J76" s="358">
        <v>2011</v>
      </c>
      <c r="K76" s="409"/>
      <c r="L76" s="394">
        <v>2012</v>
      </c>
      <c r="M76" s="395"/>
      <c r="N76" s="413"/>
      <c r="O76" s="414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362">
        <v>2008</v>
      </c>
      <c r="E92" s="373"/>
      <c r="F92" s="358">
        <v>2009</v>
      </c>
      <c r="G92" s="373"/>
      <c r="H92" s="358">
        <v>2010</v>
      </c>
      <c r="I92" s="373"/>
      <c r="J92" s="358">
        <v>2011</v>
      </c>
      <c r="K92" s="410"/>
      <c r="L92" s="394">
        <v>2012</v>
      </c>
      <c r="M92" s="395"/>
      <c r="N92" s="413"/>
      <c r="O92" s="414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  <mergeCell ref="D35:E35"/>
    <mergeCell ref="J44:K44"/>
    <mergeCell ref="L44:M44"/>
    <mergeCell ref="N44:O44"/>
    <mergeCell ref="J60:K60"/>
    <mergeCell ref="L60:M60"/>
    <mergeCell ref="N60:O60"/>
    <mergeCell ref="D30:E30"/>
    <mergeCell ref="D31:E31"/>
    <mergeCell ref="D32:E32"/>
    <mergeCell ref="D33:E33"/>
    <mergeCell ref="D34:E34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70">
        <v>88782</v>
      </c>
      <c r="E34" s="372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402">
        <v>40815</v>
      </c>
      <c r="E35" s="403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351">
        <f>SUM(D6:E35)</f>
        <v>1020767.465351</v>
      </c>
      <c r="E36" s="352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394">
        <v>2011</v>
      </c>
      <c r="K45" s="399"/>
      <c r="L45" s="394">
        <v>2012</v>
      </c>
      <c r="M45" s="399"/>
      <c r="N45" s="394">
        <v>2013</v>
      </c>
      <c r="O45" s="395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394">
        <v>2011</v>
      </c>
      <c r="K61" s="399"/>
      <c r="L61" s="394">
        <v>2012</v>
      </c>
      <c r="M61" s="395"/>
      <c r="N61" s="413"/>
      <c r="O61" s="414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362">
        <v>2008</v>
      </c>
      <c r="E77" s="359"/>
      <c r="F77" s="358">
        <v>2009</v>
      </c>
      <c r="G77" s="359"/>
      <c r="H77" s="358">
        <v>2010</v>
      </c>
      <c r="I77" s="359"/>
      <c r="J77" s="358">
        <v>2011</v>
      </c>
      <c r="K77" s="409"/>
      <c r="L77" s="394">
        <v>2012</v>
      </c>
      <c r="M77" s="395"/>
      <c r="N77" s="413"/>
      <c r="O77" s="414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362">
        <v>2008</v>
      </c>
      <c r="E93" s="373"/>
      <c r="F93" s="358">
        <v>2009</v>
      </c>
      <c r="G93" s="373"/>
      <c r="H93" s="358">
        <v>2010</v>
      </c>
      <c r="I93" s="373"/>
      <c r="J93" s="358">
        <v>2011</v>
      </c>
      <c r="K93" s="410"/>
      <c r="L93" s="394">
        <v>2012</v>
      </c>
      <c r="M93" s="395"/>
      <c r="N93" s="413"/>
      <c r="O93" s="414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93:E93"/>
    <mergeCell ref="F93:G93"/>
    <mergeCell ref="H93:I93"/>
    <mergeCell ref="J93:K93"/>
    <mergeCell ref="L93:M93"/>
    <mergeCell ref="N93:O93"/>
    <mergeCell ref="N45:O45"/>
    <mergeCell ref="J61:K61"/>
    <mergeCell ref="L61:M61"/>
    <mergeCell ref="N61:O61"/>
    <mergeCell ref="N77:O77"/>
    <mergeCell ref="L45:M45"/>
    <mergeCell ref="D77:E77"/>
    <mergeCell ref="F77:G77"/>
    <mergeCell ref="H77:I77"/>
    <mergeCell ref="J77:K77"/>
    <mergeCell ref="L77:M77"/>
    <mergeCell ref="D30:E30"/>
    <mergeCell ref="D31:E31"/>
    <mergeCell ref="D32:E32"/>
    <mergeCell ref="D36:E36"/>
    <mergeCell ref="J45:K45"/>
    <mergeCell ref="D33:E33"/>
    <mergeCell ref="D35:E35"/>
    <mergeCell ref="D34:E34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70">
        <v>88782</v>
      </c>
      <c r="E34" s="37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70">
        <v>40815</v>
      </c>
      <c r="E35" s="372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402">
        <v>22794.838349999998</v>
      </c>
      <c r="E36" s="403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351">
        <f>SUM(D6:E36)</f>
        <v>1043562.3037009999</v>
      </c>
      <c r="E37" s="352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394">
        <v>2011</v>
      </c>
      <c r="K46" s="399"/>
      <c r="L46" s="394">
        <v>2012</v>
      </c>
      <c r="M46" s="399"/>
      <c r="N46" s="394">
        <v>2013</v>
      </c>
      <c r="O46" s="395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394">
        <v>2011</v>
      </c>
      <c r="K62" s="399"/>
      <c r="L62" s="394">
        <v>2012</v>
      </c>
      <c r="M62" s="399"/>
      <c r="N62" s="394">
        <v>2013</v>
      </c>
      <c r="O62" s="395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362">
        <v>2008</v>
      </c>
      <c r="E78" s="359"/>
      <c r="F78" s="358">
        <v>2009</v>
      </c>
      <c r="G78" s="359"/>
      <c r="H78" s="358">
        <v>2010</v>
      </c>
      <c r="I78" s="359"/>
      <c r="J78" s="358">
        <v>2011</v>
      </c>
      <c r="K78" s="409"/>
      <c r="L78" s="394">
        <v>2012</v>
      </c>
      <c r="M78" s="395"/>
      <c r="N78" s="413"/>
      <c r="O78" s="414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362">
        <v>2008</v>
      </c>
      <c r="E94" s="373"/>
      <c r="F94" s="358">
        <v>2009</v>
      </c>
      <c r="G94" s="373"/>
      <c r="H94" s="358">
        <v>2010</v>
      </c>
      <c r="I94" s="373"/>
      <c r="J94" s="358">
        <v>2011</v>
      </c>
      <c r="K94" s="410"/>
      <c r="L94" s="394">
        <v>2012</v>
      </c>
      <c r="M94" s="395"/>
      <c r="N94" s="413"/>
      <c r="O94" s="414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5:E35"/>
    <mergeCell ref="D37:E37"/>
    <mergeCell ref="J46:K46"/>
    <mergeCell ref="L46:M46"/>
    <mergeCell ref="N46:O46"/>
    <mergeCell ref="J62:K62"/>
    <mergeCell ref="L62:M62"/>
    <mergeCell ref="N62:O62"/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70">
        <v>88782</v>
      </c>
      <c r="E34" s="37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70">
        <v>40815</v>
      </c>
      <c r="E35" s="372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11">
        <v>22794.838349999998</v>
      </c>
      <c r="E36" s="412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402">
        <v>23499.218844000003</v>
      </c>
      <c r="E37" s="403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351">
        <f>SUM(D6:E37)</f>
        <v>1067061.5225449998</v>
      </c>
      <c r="E38" s="352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394">
        <v>2011</v>
      </c>
      <c r="K47" s="399"/>
      <c r="L47" s="394">
        <v>2012</v>
      </c>
      <c r="M47" s="399"/>
      <c r="N47" s="394">
        <v>2013</v>
      </c>
      <c r="O47" s="395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394">
        <v>2011</v>
      </c>
      <c r="K63" s="399"/>
      <c r="L63" s="394">
        <v>2012</v>
      </c>
      <c r="M63" s="399"/>
      <c r="N63" s="394">
        <v>2013</v>
      </c>
      <c r="O63" s="395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362">
        <v>2008</v>
      </c>
      <c r="E79" s="359"/>
      <c r="F79" s="358">
        <v>2009</v>
      </c>
      <c r="G79" s="359"/>
      <c r="H79" s="358">
        <v>2010</v>
      </c>
      <c r="I79" s="359"/>
      <c r="J79" s="358">
        <v>2011</v>
      </c>
      <c r="K79" s="409"/>
      <c r="L79" s="394">
        <v>2012</v>
      </c>
      <c r="M79" s="395"/>
      <c r="N79" s="413"/>
      <c r="O79" s="414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362">
        <v>2008</v>
      </c>
      <c r="E95" s="373"/>
      <c r="F95" s="358">
        <v>2009</v>
      </c>
      <c r="G95" s="373"/>
      <c r="H95" s="358">
        <v>2010</v>
      </c>
      <c r="I95" s="373"/>
      <c r="J95" s="358">
        <v>2011</v>
      </c>
      <c r="K95" s="410"/>
      <c r="L95" s="394">
        <v>2012</v>
      </c>
      <c r="M95" s="395"/>
      <c r="N95" s="413"/>
      <c r="O95" s="414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N47:O47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70">
        <v>88782</v>
      </c>
      <c r="E34" s="37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70">
        <v>40815</v>
      </c>
      <c r="E35" s="372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11">
        <v>22794.838349999998</v>
      </c>
      <c r="E36" s="412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70">
        <v>23499.218844000003</v>
      </c>
      <c r="E37" s="372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402">
        <v>59730</v>
      </c>
      <c r="E38" s="403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351">
        <f>SUM(D6:E38)</f>
        <v>1126791.5225449998</v>
      </c>
      <c r="E39" s="352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394">
        <v>2011</v>
      </c>
      <c r="K48" s="399"/>
      <c r="L48" s="394">
        <v>2012</v>
      </c>
      <c r="M48" s="399"/>
      <c r="N48" s="394">
        <v>2013</v>
      </c>
      <c r="O48" s="395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394">
        <v>2011</v>
      </c>
      <c r="K64" s="399"/>
      <c r="L64" s="394">
        <v>2012</v>
      </c>
      <c r="M64" s="399"/>
      <c r="N64" s="394">
        <v>2013</v>
      </c>
      <c r="O64" s="395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362">
        <v>2008</v>
      </c>
      <c r="E80" s="359"/>
      <c r="F80" s="358">
        <v>2009</v>
      </c>
      <c r="G80" s="359"/>
      <c r="H80" s="358">
        <v>2010</v>
      </c>
      <c r="I80" s="359"/>
      <c r="J80" s="358">
        <v>2011</v>
      </c>
      <c r="K80" s="409"/>
      <c r="L80" s="394">
        <v>2012</v>
      </c>
      <c r="M80" s="395"/>
      <c r="N80" s="413"/>
      <c r="O80" s="414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362">
        <v>2008</v>
      </c>
      <c r="E96" s="373"/>
      <c r="F96" s="358">
        <v>2009</v>
      </c>
      <c r="G96" s="373"/>
      <c r="H96" s="358">
        <v>2010</v>
      </c>
      <c r="I96" s="373"/>
      <c r="J96" s="358">
        <v>2011</v>
      </c>
      <c r="K96" s="410"/>
      <c r="L96" s="394">
        <v>2012</v>
      </c>
      <c r="M96" s="395"/>
      <c r="N96" s="413"/>
      <c r="O96" s="414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70">
        <v>88782</v>
      </c>
      <c r="E34" s="37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70">
        <v>40815</v>
      </c>
      <c r="E35" s="372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11">
        <v>22794.838349999998</v>
      </c>
      <c r="E36" s="412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70">
        <v>23499.218844000003</v>
      </c>
      <c r="E37" s="372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70">
        <v>59730</v>
      </c>
      <c r="E38" s="372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402">
        <v>17070.221545</v>
      </c>
      <c r="E39" s="403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417">
        <f>SUM(D6:E39)</f>
        <v>1143861.7440899999</v>
      </c>
      <c r="E40" s="418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394">
        <v>2011</v>
      </c>
      <c r="K49" s="399"/>
      <c r="L49" s="394">
        <v>2012</v>
      </c>
      <c r="M49" s="399"/>
      <c r="N49" s="394">
        <v>2013</v>
      </c>
      <c r="O49" s="395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394">
        <v>2011</v>
      </c>
      <c r="K65" s="399"/>
      <c r="L65" s="394">
        <v>2012</v>
      </c>
      <c r="M65" s="399"/>
      <c r="N65" s="394">
        <v>2013</v>
      </c>
      <c r="O65" s="395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362">
        <v>2008</v>
      </c>
      <c r="E81" s="359"/>
      <c r="F81" s="358">
        <v>2009</v>
      </c>
      <c r="G81" s="359"/>
      <c r="H81" s="358">
        <v>2010</v>
      </c>
      <c r="I81" s="359"/>
      <c r="J81" s="358">
        <v>2011</v>
      </c>
      <c r="K81" s="409"/>
      <c r="L81" s="394">
        <v>2012</v>
      </c>
      <c r="M81" s="395"/>
      <c r="N81" s="413"/>
      <c r="O81" s="414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362">
        <v>2008</v>
      </c>
      <c r="E97" s="373"/>
      <c r="F97" s="358">
        <v>2009</v>
      </c>
      <c r="G97" s="373"/>
      <c r="H97" s="358">
        <v>2010</v>
      </c>
      <c r="I97" s="373"/>
      <c r="J97" s="358">
        <v>2011</v>
      </c>
      <c r="K97" s="410"/>
      <c r="L97" s="394">
        <v>2012</v>
      </c>
      <c r="M97" s="395"/>
      <c r="N97" s="413"/>
      <c r="O97" s="414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97:E97"/>
    <mergeCell ref="F97:G97"/>
    <mergeCell ref="H97:I97"/>
    <mergeCell ref="J97:K97"/>
    <mergeCell ref="L97:M97"/>
    <mergeCell ref="N97:O97"/>
    <mergeCell ref="N49:O49"/>
    <mergeCell ref="J65:K65"/>
    <mergeCell ref="L65:M65"/>
    <mergeCell ref="N65:O65"/>
    <mergeCell ref="N81:O81"/>
    <mergeCell ref="D81:E81"/>
    <mergeCell ref="F81:G81"/>
    <mergeCell ref="H81:I81"/>
    <mergeCell ref="J81:K81"/>
    <mergeCell ref="L81:M81"/>
    <mergeCell ref="D36:E36"/>
    <mergeCell ref="D37:E37"/>
    <mergeCell ref="D38:E38"/>
    <mergeCell ref="J49:K49"/>
    <mergeCell ref="L49:M49"/>
    <mergeCell ref="D39:E39"/>
    <mergeCell ref="D40:E40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70">
        <v>88782</v>
      </c>
      <c r="E34" s="37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70">
        <v>40815</v>
      </c>
      <c r="E35" s="372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11">
        <v>22794.838349999998</v>
      </c>
      <c r="E36" s="412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70">
        <v>23499.218844000003</v>
      </c>
      <c r="E37" s="372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70">
        <v>59730</v>
      </c>
      <c r="E38" s="372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370">
        <v>17070.221545</v>
      </c>
      <c r="E39" s="372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402">
        <v>11256.046354</v>
      </c>
      <c r="E40" s="403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417">
        <f>SUM(D6:E40)</f>
        <v>1155117.7904439999</v>
      </c>
      <c r="E41" s="418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394">
        <v>2011</v>
      </c>
      <c r="K50" s="399"/>
      <c r="L50" s="394">
        <v>2012</v>
      </c>
      <c r="M50" s="399"/>
      <c r="N50" s="394">
        <v>2013</v>
      </c>
      <c r="O50" s="395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394">
        <v>2011</v>
      </c>
      <c r="K66" s="399"/>
      <c r="L66" s="394">
        <v>2012</v>
      </c>
      <c r="M66" s="399"/>
      <c r="N66" s="394">
        <v>2013</v>
      </c>
      <c r="O66" s="395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362">
        <v>2008</v>
      </c>
      <c r="E82" s="359"/>
      <c r="F82" s="358">
        <v>2009</v>
      </c>
      <c r="G82" s="359"/>
      <c r="H82" s="358">
        <v>2010</v>
      </c>
      <c r="I82" s="359"/>
      <c r="J82" s="358">
        <v>2011</v>
      </c>
      <c r="K82" s="409"/>
      <c r="L82" s="394">
        <v>2012</v>
      </c>
      <c r="M82" s="395"/>
      <c r="N82" s="413"/>
      <c r="O82" s="414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362">
        <v>2008</v>
      </c>
      <c r="E98" s="373"/>
      <c r="F98" s="358">
        <v>2009</v>
      </c>
      <c r="G98" s="373"/>
      <c r="H98" s="358">
        <v>2010</v>
      </c>
      <c r="I98" s="373"/>
      <c r="J98" s="358">
        <v>2011</v>
      </c>
      <c r="K98" s="410"/>
      <c r="L98" s="394">
        <v>2012</v>
      </c>
      <c r="M98" s="395"/>
      <c r="N98" s="413"/>
      <c r="O98" s="414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J50:K50"/>
    <mergeCell ref="L50:M50"/>
    <mergeCell ref="D40:E40"/>
    <mergeCell ref="D41:E41"/>
    <mergeCell ref="N50:O50"/>
    <mergeCell ref="J66:K66"/>
    <mergeCell ref="L66:M66"/>
    <mergeCell ref="N66:O66"/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70">
        <v>88782</v>
      </c>
      <c r="E34" s="37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70">
        <v>40815</v>
      </c>
      <c r="E35" s="372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11">
        <v>22794.838349999998</v>
      </c>
      <c r="E36" s="412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70">
        <v>23499.218844000003</v>
      </c>
      <c r="E37" s="372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70">
        <v>59730</v>
      </c>
      <c r="E38" s="372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370">
        <v>17070.221545</v>
      </c>
      <c r="E39" s="372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370">
        <v>11256.046354</v>
      </c>
      <c r="E40" s="372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419">
        <f>SUM(D6:E41)</f>
        <v>1237726.7904439999</v>
      </c>
      <c r="E42" s="420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394">
        <v>2011</v>
      </c>
      <c r="K51" s="399"/>
      <c r="L51" s="394">
        <v>2012</v>
      </c>
      <c r="M51" s="399"/>
      <c r="N51" s="394">
        <v>2013</v>
      </c>
      <c r="O51" s="395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394">
        <v>2011</v>
      </c>
      <c r="K67" s="399"/>
      <c r="L67" s="394">
        <v>2012</v>
      </c>
      <c r="M67" s="399"/>
      <c r="N67" s="394">
        <v>2013</v>
      </c>
      <c r="O67" s="395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362">
        <v>2008</v>
      </c>
      <c r="E83" s="359"/>
      <c r="F83" s="358">
        <v>2009</v>
      </c>
      <c r="G83" s="359"/>
      <c r="H83" s="358">
        <v>2010</v>
      </c>
      <c r="I83" s="359"/>
      <c r="J83" s="358">
        <v>2011</v>
      </c>
      <c r="K83" s="409"/>
      <c r="L83" s="394">
        <v>2012</v>
      </c>
      <c r="M83" s="399"/>
      <c r="N83" s="394">
        <v>2013</v>
      </c>
      <c r="O83" s="395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362">
        <v>2008</v>
      </c>
      <c r="E99" s="373"/>
      <c r="F99" s="358">
        <v>2009</v>
      </c>
      <c r="G99" s="373"/>
      <c r="H99" s="358">
        <v>2010</v>
      </c>
      <c r="I99" s="373"/>
      <c r="J99" s="358">
        <v>2011</v>
      </c>
      <c r="K99" s="410"/>
      <c r="L99" s="394">
        <v>2012</v>
      </c>
      <c r="M99" s="395"/>
      <c r="N99" s="414"/>
      <c r="O99" s="414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J51:K51"/>
    <mergeCell ref="L51:M51"/>
    <mergeCell ref="N51:O51"/>
    <mergeCell ref="J67:K67"/>
    <mergeCell ref="L67:M67"/>
    <mergeCell ref="N67:O67"/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70">
        <v>88782</v>
      </c>
      <c r="E34" s="372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70">
        <v>40815</v>
      </c>
      <c r="E35" s="372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411">
        <v>22794.838349999998</v>
      </c>
      <c r="E36" s="412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70">
        <v>23499.218844000003</v>
      </c>
      <c r="E37" s="372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70">
        <v>59730</v>
      </c>
      <c r="E38" s="372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70">
        <v>17070.221545</v>
      </c>
      <c r="E39" s="372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70">
        <v>11256.046354</v>
      </c>
      <c r="E40" s="372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70">
        <v>82609</v>
      </c>
      <c r="E41" s="372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402">
        <v>12235</v>
      </c>
      <c r="E42" s="403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419">
        <f>SUM(D6:E42)</f>
        <v>1249961.7904439999</v>
      </c>
      <c r="E43" s="420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394">
        <v>2011</v>
      </c>
      <c r="K52" s="399"/>
      <c r="L52" s="394">
        <v>2012</v>
      </c>
      <c r="M52" s="399"/>
      <c r="N52" s="394">
        <v>2013</v>
      </c>
      <c r="O52" s="395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394">
        <v>2011</v>
      </c>
      <c r="K68" s="399"/>
      <c r="L68" s="394">
        <v>2012</v>
      </c>
      <c r="M68" s="399"/>
      <c r="N68" s="394">
        <v>2013</v>
      </c>
      <c r="O68" s="395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362">
        <v>2008</v>
      </c>
      <c r="E84" s="359"/>
      <c r="F84" s="358">
        <v>2009</v>
      </c>
      <c r="G84" s="359"/>
      <c r="H84" s="358">
        <v>2010</v>
      </c>
      <c r="I84" s="359"/>
      <c r="J84" s="358">
        <v>2011</v>
      </c>
      <c r="K84" s="409"/>
      <c r="L84" s="394">
        <v>2012</v>
      </c>
      <c r="M84" s="399"/>
      <c r="N84" s="394">
        <v>2013</v>
      </c>
      <c r="O84" s="395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362">
        <v>2008</v>
      </c>
      <c r="E100" s="373"/>
      <c r="F100" s="358">
        <v>2009</v>
      </c>
      <c r="G100" s="373"/>
      <c r="H100" s="358">
        <v>2010</v>
      </c>
      <c r="I100" s="373"/>
      <c r="J100" s="358">
        <v>2011</v>
      </c>
      <c r="K100" s="410"/>
      <c r="L100" s="394">
        <v>2012</v>
      </c>
      <c r="M100" s="395"/>
      <c r="N100" s="394">
        <v>2013</v>
      </c>
      <c r="O100" s="395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  <mergeCell ref="J52:K52"/>
    <mergeCell ref="L52:M52"/>
    <mergeCell ref="N52:O52"/>
    <mergeCell ref="J68:K68"/>
    <mergeCell ref="L68:M68"/>
    <mergeCell ref="N68:O6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90">
        <v>3310</v>
      </c>
      <c r="E7" s="39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84">
        <v>78578</v>
      </c>
      <c r="E17" s="38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82">
        <v>14918.8945</v>
      </c>
      <c r="E18" s="3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92">
        <v>51937.764000000003</v>
      </c>
      <c r="E19" s="393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84">
        <v>23633.109750000003</v>
      </c>
      <c r="E20" s="38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84">
        <v>33235.215000000004</v>
      </c>
      <c r="E21" s="38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84">
        <v>20918</v>
      </c>
      <c r="E22" s="38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84">
        <v>19509.626749999999</v>
      </c>
      <c r="E23" s="38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70">
        <v>17482.687375000001</v>
      </c>
      <c r="E27" s="37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70">
        <v>18523.566694000001</v>
      </c>
      <c r="E33" s="372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70">
        <v>88782</v>
      </c>
      <c r="E34" s="372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70">
        <v>40815</v>
      </c>
      <c r="E35" s="372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411">
        <v>22794.838349999998</v>
      </c>
      <c r="E36" s="412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70">
        <v>23499.218844000003</v>
      </c>
      <c r="E37" s="372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70">
        <v>59730</v>
      </c>
      <c r="E38" s="372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70">
        <v>17070.221545</v>
      </c>
      <c r="E39" s="372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70">
        <v>11256.046354</v>
      </c>
      <c r="E40" s="372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70">
        <v>82609</v>
      </c>
      <c r="E41" s="372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415">
        <v>12235</v>
      </c>
      <c r="E42" s="416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402">
        <v>84053</v>
      </c>
      <c r="E43" s="403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419">
        <f>SUM(D6:E43)</f>
        <v>1334014.7904439999</v>
      </c>
      <c r="E44" s="420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394">
        <v>2011</v>
      </c>
      <c r="K53" s="399"/>
      <c r="L53" s="394">
        <v>2012</v>
      </c>
      <c r="M53" s="399"/>
      <c r="N53" s="394">
        <v>2013</v>
      </c>
      <c r="O53" s="395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394">
        <v>2011</v>
      </c>
      <c r="K69" s="399"/>
      <c r="L69" s="394">
        <v>2012</v>
      </c>
      <c r="M69" s="399"/>
      <c r="N69" s="394">
        <v>2013</v>
      </c>
      <c r="O69" s="395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362">
        <v>2008</v>
      </c>
      <c r="E85" s="359"/>
      <c r="F85" s="358">
        <v>2009</v>
      </c>
      <c r="G85" s="359"/>
      <c r="H85" s="358">
        <v>2010</v>
      </c>
      <c r="I85" s="359"/>
      <c r="J85" s="358">
        <v>2011</v>
      </c>
      <c r="K85" s="409"/>
      <c r="L85" s="394">
        <v>2012</v>
      </c>
      <c r="M85" s="399"/>
      <c r="N85" s="394">
        <v>2013</v>
      </c>
      <c r="O85" s="395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362">
        <v>2008</v>
      </c>
      <c r="E101" s="373"/>
      <c r="F101" s="358">
        <v>2009</v>
      </c>
      <c r="G101" s="373"/>
      <c r="H101" s="358">
        <v>2010</v>
      </c>
      <c r="I101" s="373"/>
      <c r="J101" s="358">
        <v>2011</v>
      </c>
      <c r="K101" s="410"/>
      <c r="L101" s="394">
        <v>2012</v>
      </c>
      <c r="M101" s="395"/>
      <c r="N101" s="394">
        <v>2013</v>
      </c>
      <c r="O101" s="395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53">
        <v>3602</v>
      </c>
      <c r="E6" s="354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55">
        <v>3310</v>
      </c>
      <c r="E7" s="348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47">
        <v>4990.875</v>
      </c>
      <c r="E8" s="348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47">
        <v>8686</v>
      </c>
      <c r="E9" s="348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47">
        <v>10020</v>
      </c>
      <c r="E10" s="348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47">
        <v>169533</v>
      </c>
      <c r="E11" s="348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47">
        <v>82821</v>
      </c>
      <c r="E12" s="348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61">
        <v>43015</v>
      </c>
      <c r="E14" s="348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61">
        <v>6992</v>
      </c>
      <c r="E15" s="348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64">
        <v>20977</v>
      </c>
      <c r="E16" s="365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356">
        <v>78578</v>
      </c>
      <c r="E17" s="363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351">
        <f>SUM(D6:E17)</f>
        <v>440431.875</v>
      </c>
      <c r="E18" s="352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362">
        <v>2008</v>
      </c>
      <c r="E59" s="359"/>
      <c r="F59" s="358">
        <v>2009</v>
      </c>
      <c r="G59" s="359"/>
      <c r="H59" s="358">
        <v>2010</v>
      </c>
      <c r="I59" s="359"/>
      <c r="J59" s="358">
        <v>2011</v>
      </c>
      <c r="K59" s="360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16:E1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59:E59"/>
    <mergeCell ref="F59:G59"/>
    <mergeCell ref="H59:I59"/>
    <mergeCell ref="J59:K59"/>
    <mergeCell ref="D17:E17"/>
    <mergeCell ref="D18:E18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I68" sqref="I6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381">
        <v>3310</v>
      </c>
      <c r="E7" s="427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374">
        <v>4990.875</v>
      </c>
      <c r="E8" s="428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374">
        <v>8686</v>
      </c>
      <c r="E9" s="428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374">
        <v>10020</v>
      </c>
      <c r="E10" s="428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374">
        <v>169533</v>
      </c>
      <c r="E11" s="428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374">
        <v>82821</v>
      </c>
      <c r="E12" s="428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425">
        <v>7907</v>
      </c>
      <c r="E13" s="426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378">
        <v>43015</v>
      </c>
      <c r="E14" s="371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378">
        <v>6992</v>
      </c>
      <c r="E15" s="371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370">
        <v>20977</v>
      </c>
      <c r="E16" s="372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370">
        <v>78578</v>
      </c>
      <c r="E17" s="372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425">
        <v>14918.8945</v>
      </c>
      <c r="E18" s="426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411">
        <v>51937.764000000003</v>
      </c>
      <c r="E19" s="412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370">
        <v>23633.109750000003</v>
      </c>
      <c r="E20" s="372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370">
        <v>33235.215000000004</v>
      </c>
      <c r="E21" s="372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370">
        <v>20918</v>
      </c>
      <c r="E22" s="372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370">
        <v>19509.626749999999</v>
      </c>
      <c r="E23" s="372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00">
        <v>-10596.267006000002</v>
      </c>
      <c r="E24" s="401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70">
        <v>17431.741227999999</v>
      </c>
      <c r="E25" s="372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70">
        <v>26380.90625</v>
      </c>
      <c r="E26" s="372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70">
        <v>17482.687375000001</v>
      </c>
      <c r="E27" s="372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70">
        <v>31906.866649999996</v>
      </c>
      <c r="E28" s="372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04">
        <v>105378.147138</v>
      </c>
      <c r="E29" s="404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11">
        <v>19854.237499999999</v>
      </c>
      <c r="E30" s="412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70">
        <v>21248.955841000003</v>
      </c>
      <c r="E31" s="372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70">
        <v>38975.138680999997</v>
      </c>
      <c r="E32" s="372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370">
        <v>18523.566694000001</v>
      </c>
      <c r="E33" s="372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70">
        <v>88782</v>
      </c>
      <c r="E34" s="372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370">
        <v>40815</v>
      </c>
      <c r="E35" s="372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411">
        <v>22794.838349999998</v>
      </c>
      <c r="E36" s="412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370">
        <v>23499.218844000003</v>
      </c>
      <c r="E37" s="372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70">
        <v>59730</v>
      </c>
      <c r="E38" s="372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70">
        <v>17070.221545</v>
      </c>
      <c r="E39" s="372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70">
        <v>11256.046354</v>
      </c>
      <c r="E40" s="372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370">
        <v>82609</v>
      </c>
      <c r="E41" s="372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411">
        <v>12235</v>
      </c>
      <c r="E42" s="412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415">
        <v>84053</v>
      </c>
      <c r="E43" s="416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421">
        <v>58195</v>
      </c>
      <c r="E44" s="422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423">
        <f>SUM(D6:E44)</f>
        <v>1392209.7904439999</v>
      </c>
      <c r="E45" s="424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394">
        <v>2011</v>
      </c>
      <c r="K54" s="399"/>
      <c r="L54" s="394">
        <v>2012</v>
      </c>
      <c r="M54" s="399"/>
      <c r="N54" s="394">
        <v>2013</v>
      </c>
      <c r="O54" s="395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394">
        <v>2011</v>
      </c>
      <c r="K70" s="399"/>
      <c r="L70" s="394">
        <v>2012</v>
      </c>
      <c r="M70" s="399"/>
      <c r="N70" s="394">
        <v>2013</v>
      </c>
      <c r="O70" s="395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362">
        <v>2008</v>
      </c>
      <c r="E86" s="359"/>
      <c r="F86" s="358">
        <v>2009</v>
      </c>
      <c r="G86" s="359"/>
      <c r="H86" s="358">
        <v>2010</v>
      </c>
      <c r="I86" s="359"/>
      <c r="J86" s="358">
        <v>2011</v>
      </c>
      <c r="K86" s="409"/>
      <c r="L86" s="394">
        <v>2012</v>
      </c>
      <c r="M86" s="399"/>
      <c r="N86" s="394">
        <v>2013</v>
      </c>
      <c r="O86" s="395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362">
        <v>2008</v>
      </c>
      <c r="E102" s="373"/>
      <c r="F102" s="358">
        <v>2009</v>
      </c>
      <c r="G102" s="373"/>
      <c r="H102" s="358">
        <v>2010</v>
      </c>
      <c r="I102" s="373"/>
      <c r="J102" s="358">
        <v>2011</v>
      </c>
      <c r="K102" s="410"/>
      <c r="L102" s="394">
        <v>2012</v>
      </c>
      <c r="M102" s="395"/>
      <c r="N102" s="394">
        <v>2013</v>
      </c>
      <c r="O102" s="395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5:E45"/>
    <mergeCell ref="J54:K54"/>
    <mergeCell ref="D86:E86"/>
    <mergeCell ref="F86:G86"/>
    <mergeCell ref="H86:I86"/>
    <mergeCell ref="J86:K86"/>
    <mergeCell ref="L86:M86"/>
    <mergeCell ref="N102:O102"/>
    <mergeCell ref="N54:O54"/>
    <mergeCell ref="J70:K70"/>
    <mergeCell ref="L70:M70"/>
    <mergeCell ref="N70:O70"/>
    <mergeCell ref="N86:O86"/>
    <mergeCell ref="L54:M54"/>
    <mergeCell ref="D102:E102"/>
    <mergeCell ref="F102:G102"/>
    <mergeCell ref="H102:I102"/>
    <mergeCell ref="J102:K102"/>
    <mergeCell ref="L102:M102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M51" sqref="AM5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394">
        <v>2011</v>
      </c>
      <c r="J55" s="399"/>
      <c r="K55" s="394">
        <v>2012</v>
      </c>
      <c r="L55" s="399"/>
      <c r="M55" s="394">
        <v>2013</v>
      </c>
      <c r="N55" s="399"/>
      <c r="O55" s="429">
        <v>2014</v>
      </c>
      <c r="P55" s="430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394">
        <v>2011</v>
      </c>
      <c r="J71" s="399"/>
      <c r="K71" s="394">
        <v>2012</v>
      </c>
      <c r="L71" s="399"/>
      <c r="M71" s="394">
        <v>2013</v>
      </c>
      <c r="N71" s="395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358">
        <v>2009</v>
      </c>
      <c r="F87" s="359"/>
      <c r="G87" s="358">
        <v>2010</v>
      </c>
      <c r="H87" s="359"/>
      <c r="I87" s="358">
        <v>2011</v>
      </c>
      <c r="J87" s="409"/>
      <c r="K87" s="394">
        <v>2012</v>
      </c>
      <c r="L87" s="399"/>
      <c r="M87" s="394">
        <v>2013</v>
      </c>
      <c r="N87" s="395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358">
        <v>2009</v>
      </c>
      <c r="F103" s="373"/>
      <c r="G103" s="358">
        <v>2010</v>
      </c>
      <c r="H103" s="373"/>
      <c r="I103" s="358">
        <v>2011</v>
      </c>
      <c r="J103" s="410"/>
      <c r="K103" s="394">
        <v>2012</v>
      </c>
      <c r="L103" s="395"/>
      <c r="M103" s="394">
        <v>2013</v>
      </c>
      <c r="N103" s="395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  <mergeCell ref="O55:P55"/>
    <mergeCell ref="M103:N103"/>
    <mergeCell ref="I71:J71"/>
    <mergeCell ref="K71:L71"/>
    <mergeCell ref="M71:N71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>
      <c r="A1" s="1" t="s">
        <v>126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394">
        <v>2011</v>
      </c>
      <c r="J56" s="399"/>
      <c r="K56" s="394">
        <v>2012</v>
      </c>
      <c r="L56" s="399"/>
      <c r="M56" s="394">
        <v>2013</v>
      </c>
      <c r="N56" s="399"/>
      <c r="O56" s="429">
        <v>2014</v>
      </c>
      <c r="P56" s="430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394">
        <v>2011</v>
      </c>
      <c r="J72" s="399"/>
      <c r="K72" s="394">
        <v>2012</v>
      </c>
      <c r="L72" s="399"/>
      <c r="M72" s="394">
        <v>2013</v>
      </c>
      <c r="N72" s="395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358">
        <v>2009</v>
      </c>
      <c r="F88" s="359"/>
      <c r="G88" s="358">
        <v>2010</v>
      </c>
      <c r="H88" s="359"/>
      <c r="I88" s="358">
        <v>2011</v>
      </c>
      <c r="J88" s="409"/>
      <c r="K88" s="394">
        <v>2012</v>
      </c>
      <c r="L88" s="399"/>
      <c r="M88" s="394">
        <v>2013</v>
      </c>
      <c r="N88" s="395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358">
        <v>2009</v>
      </c>
      <c r="F104" s="373"/>
      <c r="G104" s="358">
        <v>2010</v>
      </c>
      <c r="H104" s="373"/>
      <c r="I104" s="358">
        <v>2011</v>
      </c>
      <c r="J104" s="410"/>
      <c r="K104" s="394">
        <v>2012</v>
      </c>
      <c r="L104" s="395"/>
      <c r="M104" s="394">
        <v>2013</v>
      </c>
      <c r="N104" s="395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E88:F88"/>
    <mergeCell ref="G88:H88"/>
    <mergeCell ref="I88:J88"/>
    <mergeCell ref="K88:L88"/>
    <mergeCell ref="M88:N88"/>
    <mergeCell ref="E104:F104"/>
    <mergeCell ref="G104:H104"/>
    <mergeCell ref="I104:J104"/>
    <mergeCell ref="K104:L104"/>
    <mergeCell ref="M104:N104"/>
    <mergeCell ref="I56:J56"/>
    <mergeCell ref="K56:L56"/>
    <mergeCell ref="M56:N56"/>
    <mergeCell ref="O56:P56"/>
    <mergeCell ref="I72:J72"/>
    <mergeCell ref="K72:L72"/>
    <mergeCell ref="M72:N72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>
      <c r="A1" s="1" t="s">
        <v>127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>
      <c r="B49" s="17"/>
      <c r="C49" s="18"/>
      <c r="D49" s="18"/>
      <c r="E49" s="20"/>
      <c r="J49" s="3"/>
      <c r="L49" s="3"/>
      <c r="N49" s="3"/>
    </row>
    <row r="50" spans="1:25">
      <c r="B50" s="21" t="s">
        <v>13</v>
      </c>
      <c r="C50" s="18"/>
      <c r="D50" s="18"/>
      <c r="E50" s="20"/>
      <c r="J50" s="3"/>
      <c r="L50" s="3"/>
      <c r="N50" s="3"/>
    </row>
    <row r="51" spans="1:25">
      <c r="B51" s="21" t="s">
        <v>14</v>
      </c>
      <c r="J51" s="3"/>
      <c r="L51" s="3"/>
      <c r="N51" s="3"/>
    </row>
    <row r="52" spans="1:25">
      <c r="B52" s="21" t="s">
        <v>34</v>
      </c>
      <c r="J52" s="3"/>
      <c r="L52" s="3"/>
      <c r="N52" s="3"/>
    </row>
    <row r="53" spans="1:25" ht="25.5" customHeight="1">
      <c r="J53" s="3"/>
      <c r="L53" s="3"/>
      <c r="N53" s="3"/>
    </row>
    <row r="54" spans="1:25" ht="14.2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394">
        <v>2011</v>
      </c>
      <c r="J57" s="399"/>
      <c r="K57" s="394">
        <v>2012</v>
      </c>
      <c r="L57" s="399"/>
      <c r="M57" s="394">
        <v>2013</v>
      </c>
      <c r="N57" s="399"/>
      <c r="O57" s="429">
        <v>2014</v>
      </c>
      <c r="P57" s="430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>
      <c r="D73" s="23">
        <v>2008</v>
      </c>
      <c r="E73" s="25">
        <v>2009</v>
      </c>
      <c r="F73" s="24"/>
      <c r="G73" s="25">
        <v>2010</v>
      </c>
      <c r="H73" s="24"/>
      <c r="I73" s="394">
        <v>2011</v>
      </c>
      <c r="J73" s="399"/>
      <c r="K73" s="394">
        <v>2012</v>
      </c>
      <c r="L73" s="399"/>
      <c r="M73" s="394">
        <v>2013</v>
      </c>
      <c r="N73" s="395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>
      <c r="B89" s="113"/>
      <c r="C89" s="113"/>
      <c r="D89" s="287">
        <v>2008</v>
      </c>
      <c r="E89" s="358">
        <v>2009</v>
      </c>
      <c r="F89" s="359"/>
      <c r="G89" s="358">
        <v>2010</v>
      </c>
      <c r="H89" s="359"/>
      <c r="I89" s="358">
        <v>2011</v>
      </c>
      <c r="J89" s="409"/>
      <c r="K89" s="394">
        <v>2012</v>
      </c>
      <c r="L89" s="399"/>
      <c r="M89" s="394">
        <v>2013</v>
      </c>
      <c r="N89" s="395"/>
    </row>
    <row r="90" spans="2:29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>
      <c r="B105" s="113"/>
      <c r="C105" s="113"/>
      <c r="D105" s="287">
        <v>2008</v>
      </c>
      <c r="E105" s="358">
        <v>2009</v>
      </c>
      <c r="F105" s="373"/>
      <c r="G105" s="358">
        <v>2010</v>
      </c>
      <c r="H105" s="373"/>
      <c r="I105" s="358">
        <v>2011</v>
      </c>
      <c r="J105" s="410"/>
      <c r="K105" s="394">
        <v>2012</v>
      </c>
      <c r="L105" s="395"/>
      <c r="M105" s="394">
        <v>2013</v>
      </c>
      <c r="N105" s="395"/>
    </row>
    <row r="106" spans="2:14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I57:J57"/>
    <mergeCell ref="K57:L57"/>
    <mergeCell ref="M57:N57"/>
    <mergeCell ref="O57:P57"/>
    <mergeCell ref="I73:J73"/>
    <mergeCell ref="K73:L73"/>
    <mergeCell ref="M73:N73"/>
    <mergeCell ref="E105:F105"/>
    <mergeCell ref="G105:H105"/>
    <mergeCell ref="I105:J105"/>
    <mergeCell ref="K105:L105"/>
    <mergeCell ref="M105:N105"/>
    <mergeCell ref="E89:F89"/>
    <mergeCell ref="G89:H89"/>
    <mergeCell ref="I89:J89"/>
    <mergeCell ref="K89:L89"/>
    <mergeCell ref="M89:N8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55" sqref="AP55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>
      <c r="B50" s="17"/>
      <c r="C50" s="18"/>
      <c r="D50" s="18"/>
      <c r="E50" s="20"/>
      <c r="J50" s="3"/>
      <c r="L50" s="3"/>
      <c r="N50" s="3"/>
    </row>
    <row r="51" spans="1:25">
      <c r="B51" s="21" t="s">
        <v>13</v>
      </c>
      <c r="C51" s="18"/>
      <c r="D51" s="18"/>
      <c r="E51" s="20"/>
      <c r="J51" s="3"/>
      <c r="L51" s="3"/>
      <c r="N51" s="3"/>
    </row>
    <row r="52" spans="1:25">
      <c r="B52" s="21" t="s">
        <v>14</v>
      </c>
      <c r="J52" s="3"/>
      <c r="L52" s="3"/>
      <c r="N52" s="3"/>
    </row>
    <row r="53" spans="1:25">
      <c r="B53" s="21" t="s">
        <v>34</v>
      </c>
      <c r="J53" s="3"/>
      <c r="L53" s="3"/>
      <c r="N53" s="3"/>
    </row>
    <row r="54" spans="1:25" ht="25.5" customHeight="1">
      <c r="J54" s="3"/>
      <c r="L54" s="3"/>
      <c r="N54" s="3"/>
    </row>
    <row r="55" spans="1:25" ht="14.2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394">
        <v>2011</v>
      </c>
      <c r="J58" s="399"/>
      <c r="K58" s="394">
        <v>2012</v>
      </c>
      <c r="L58" s="399"/>
      <c r="M58" s="394">
        <v>2013</v>
      </c>
      <c r="N58" s="399"/>
      <c r="O58" s="429">
        <v>2014</v>
      </c>
      <c r="P58" s="430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>
      <c r="D74" s="23">
        <v>2008</v>
      </c>
      <c r="E74" s="25">
        <v>2009</v>
      </c>
      <c r="F74" s="24"/>
      <c r="G74" s="25">
        <v>2010</v>
      </c>
      <c r="H74" s="24"/>
      <c r="I74" s="394">
        <v>2011</v>
      </c>
      <c r="J74" s="399"/>
      <c r="K74" s="394">
        <v>2012</v>
      </c>
      <c r="L74" s="399"/>
      <c r="M74" s="394">
        <v>2013</v>
      </c>
      <c r="N74" s="395"/>
      <c r="O74" s="394">
        <v>2014</v>
      </c>
      <c r="P74" s="395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>
      <c r="B90" s="113"/>
      <c r="C90" s="113"/>
      <c r="D90" s="297">
        <v>2008</v>
      </c>
      <c r="E90" s="358">
        <v>2009</v>
      </c>
      <c r="F90" s="359"/>
      <c r="G90" s="358">
        <v>2010</v>
      </c>
      <c r="H90" s="359"/>
      <c r="I90" s="358">
        <v>2011</v>
      </c>
      <c r="J90" s="409"/>
      <c r="K90" s="394">
        <v>2012</v>
      </c>
      <c r="L90" s="399"/>
      <c r="M90" s="394">
        <v>2013</v>
      </c>
      <c r="N90" s="395"/>
    </row>
    <row r="91" spans="2:29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>
      <c r="B106" s="113"/>
      <c r="C106" s="113"/>
      <c r="D106" s="297">
        <v>2008</v>
      </c>
      <c r="E106" s="358">
        <v>2009</v>
      </c>
      <c r="F106" s="373"/>
      <c r="G106" s="358">
        <v>2010</v>
      </c>
      <c r="H106" s="373"/>
      <c r="I106" s="358">
        <v>2011</v>
      </c>
      <c r="J106" s="410"/>
      <c r="K106" s="394">
        <v>2012</v>
      </c>
      <c r="L106" s="395"/>
      <c r="M106" s="394">
        <v>2013</v>
      </c>
      <c r="N106" s="395"/>
    </row>
    <row r="107" spans="2:14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E90:F90"/>
    <mergeCell ref="G90:H90"/>
    <mergeCell ref="I90:J90"/>
    <mergeCell ref="K90:L90"/>
    <mergeCell ref="M90:N90"/>
    <mergeCell ref="E106:F106"/>
    <mergeCell ref="G106:H106"/>
    <mergeCell ref="I106:J106"/>
    <mergeCell ref="K106:L106"/>
    <mergeCell ref="M106:N106"/>
    <mergeCell ref="I58:J58"/>
    <mergeCell ref="K58:L58"/>
    <mergeCell ref="M58:N58"/>
    <mergeCell ref="O58:P58"/>
    <mergeCell ref="I74:J74"/>
    <mergeCell ref="K74:L74"/>
    <mergeCell ref="M74:N74"/>
    <mergeCell ref="O74:P74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H44" sqref="H4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>
      <c r="B51" s="17"/>
      <c r="C51" s="18"/>
      <c r="D51" s="18"/>
      <c r="E51" s="20"/>
      <c r="J51" s="3"/>
      <c r="L51" s="3"/>
      <c r="N51" s="3"/>
    </row>
    <row r="52" spans="1:25">
      <c r="B52" s="21" t="s">
        <v>13</v>
      </c>
      <c r="C52" s="18"/>
      <c r="D52" s="18"/>
      <c r="E52" s="20"/>
      <c r="J52" s="3"/>
      <c r="L52" s="3"/>
      <c r="N52" s="3"/>
    </row>
    <row r="53" spans="1:25">
      <c r="B53" s="21" t="s">
        <v>14</v>
      </c>
      <c r="J53" s="3"/>
      <c r="L53" s="3"/>
      <c r="N53" s="3"/>
    </row>
    <row r="54" spans="1:25">
      <c r="B54" s="21" t="s">
        <v>34</v>
      </c>
      <c r="J54" s="3"/>
      <c r="L54" s="3"/>
      <c r="N54" s="3"/>
    </row>
    <row r="55" spans="1:25" ht="25.5" customHeight="1">
      <c r="J55" s="3"/>
      <c r="L55" s="3"/>
      <c r="N55" s="3"/>
    </row>
    <row r="56" spans="1:25" ht="14.2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394">
        <v>2011</v>
      </c>
      <c r="J59" s="399"/>
      <c r="K59" s="394">
        <v>2012</v>
      </c>
      <c r="L59" s="399"/>
      <c r="M59" s="394">
        <v>2013</v>
      </c>
      <c r="N59" s="399"/>
      <c r="O59" s="429">
        <v>2014</v>
      </c>
      <c r="P59" s="430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>
      <c r="D75" s="23">
        <v>2008</v>
      </c>
      <c r="E75" s="25">
        <v>2009</v>
      </c>
      <c r="F75" s="24"/>
      <c r="G75" s="25">
        <v>2010</v>
      </c>
      <c r="H75" s="24"/>
      <c r="I75" s="394">
        <v>2011</v>
      </c>
      <c r="J75" s="399"/>
      <c r="K75" s="394">
        <v>2012</v>
      </c>
      <c r="L75" s="399"/>
      <c r="M75" s="394">
        <v>2013</v>
      </c>
      <c r="N75" s="395"/>
      <c r="O75" s="394">
        <v>2014</v>
      </c>
      <c r="P75" s="395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>
      <c r="B91" s="113"/>
      <c r="C91" s="113"/>
      <c r="D91" s="305">
        <v>2008</v>
      </c>
      <c r="E91" s="358">
        <v>2009</v>
      </c>
      <c r="F91" s="359"/>
      <c r="G91" s="358">
        <v>2010</v>
      </c>
      <c r="H91" s="359"/>
      <c r="I91" s="358">
        <v>2011</v>
      </c>
      <c r="J91" s="409"/>
      <c r="K91" s="394">
        <v>2012</v>
      </c>
      <c r="L91" s="399"/>
      <c r="M91" s="394">
        <v>2013</v>
      </c>
      <c r="N91" s="395"/>
    </row>
    <row r="92" spans="2:29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>
      <c r="B107" s="113"/>
      <c r="C107" s="113"/>
      <c r="D107" s="305">
        <v>2008</v>
      </c>
      <c r="E107" s="358">
        <v>2009</v>
      </c>
      <c r="F107" s="373"/>
      <c r="G107" s="358">
        <v>2010</v>
      </c>
      <c r="H107" s="373"/>
      <c r="I107" s="358">
        <v>2011</v>
      </c>
      <c r="J107" s="410"/>
      <c r="K107" s="394">
        <v>2012</v>
      </c>
      <c r="L107" s="395"/>
      <c r="M107" s="394">
        <v>2013</v>
      </c>
      <c r="N107" s="395"/>
    </row>
    <row r="108" spans="2:14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I59:J59"/>
    <mergeCell ref="K59:L59"/>
    <mergeCell ref="M59:N59"/>
    <mergeCell ref="O59:P59"/>
    <mergeCell ref="I75:J75"/>
    <mergeCell ref="K75:L75"/>
    <mergeCell ref="M75:N75"/>
    <mergeCell ref="O75:P75"/>
    <mergeCell ref="E107:F107"/>
    <mergeCell ref="G107:H107"/>
    <mergeCell ref="I107:J107"/>
    <mergeCell ref="K107:L107"/>
    <mergeCell ref="M107:N107"/>
    <mergeCell ref="E91:F91"/>
    <mergeCell ref="G91:H91"/>
    <mergeCell ref="I91:J91"/>
    <mergeCell ref="K91:L91"/>
    <mergeCell ref="M91:N91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topLeftCell="A34" workbookViewId="0">
      <selection activeCell="Q93" sqref="Q93:Q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>
      <c r="A1" s="1" t="s">
        <v>138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>
      <c r="B52" s="17"/>
      <c r="C52" s="18"/>
      <c r="D52" s="18"/>
      <c r="E52" s="20"/>
      <c r="J52" s="3"/>
      <c r="L52" s="3"/>
      <c r="N52" s="3"/>
    </row>
    <row r="53" spans="1:23">
      <c r="B53" s="21" t="s">
        <v>13</v>
      </c>
      <c r="C53" s="18"/>
      <c r="D53" s="18"/>
      <c r="E53" s="20"/>
      <c r="J53" s="3"/>
      <c r="L53" s="3"/>
      <c r="N53" s="3"/>
    </row>
    <row r="54" spans="1:23">
      <c r="B54" s="21" t="s">
        <v>14</v>
      </c>
      <c r="J54" s="3"/>
      <c r="L54" s="3"/>
      <c r="N54" s="3"/>
    </row>
    <row r="55" spans="1:23">
      <c r="B55" s="21" t="s">
        <v>34</v>
      </c>
      <c r="J55" s="3"/>
      <c r="L55" s="3"/>
      <c r="N55" s="3"/>
    </row>
    <row r="56" spans="1:23" ht="25.5" customHeight="1">
      <c r="J56" s="3"/>
      <c r="L56" s="3"/>
      <c r="N56" s="3"/>
    </row>
    <row r="57" spans="1:23" ht="14.25">
      <c r="A57" s="4" t="s">
        <v>15</v>
      </c>
      <c r="U57" s="2">
        <v>4</v>
      </c>
      <c r="V57" s="2">
        <v>5</v>
      </c>
      <c r="W57" s="2">
        <v>6</v>
      </c>
    </row>
    <row r="58" spans="1:23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394">
        <v>2011</v>
      </c>
      <c r="J60" s="399"/>
      <c r="K60" s="394">
        <v>2012</v>
      </c>
      <c r="L60" s="399"/>
      <c r="M60" s="394">
        <v>2013</v>
      </c>
      <c r="N60" s="399"/>
      <c r="O60" s="429">
        <v>2014</v>
      </c>
      <c r="P60" s="430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>
      <c r="D76" s="23">
        <v>2008</v>
      </c>
      <c r="E76" s="25">
        <v>2009</v>
      </c>
      <c r="F76" s="24"/>
      <c r="G76" s="25">
        <v>2010</v>
      </c>
      <c r="H76" s="24"/>
      <c r="I76" s="394">
        <v>2011</v>
      </c>
      <c r="J76" s="399"/>
      <c r="K76" s="394">
        <v>2012</v>
      </c>
      <c r="L76" s="399"/>
      <c r="M76" s="394">
        <v>2013</v>
      </c>
      <c r="N76" s="395"/>
      <c r="O76" s="394">
        <v>2014</v>
      </c>
      <c r="P76" s="395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>
      <c r="B92" s="113"/>
      <c r="C92" s="113"/>
      <c r="D92" s="314">
        <v>2008</v>
      </c>
      <c r="E92" s="358">
        <v>2009</v>
      </c>
      <c r="F92" s="359"/>
      <c r="G92" s="358">
        <v>2010</v>
      </c>
      <c r="H92" s="359"/>
      <c r="I92" s="358">
        <v>2011</v>
      </c>
      <c r="J92" s="409"/>
      <c r="K92" s="394">
        <v>2012</v>
      </c>
      <c r="L92" s="399"/>
      <c r="M92" s="394">
        <v>2013</v>
      </c>
      <c r="N92" s="399"/>
      <c r="O92" s="431"/>
      <c r="P92" s="414"/>
      <c r="T92" s="2" t="s">
        <v>131</v>
      </c>
      <c r="U92" s="2">
        <v>10</v>
      </c>
      <c r="V92" s="2">
        <v>11</v>
      </c>
      <c r="W92" s="2">
        <v>12</v>
      </c>
    </row>
    <row r="93" spans="2:29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>
      <c r="B108" s="113"/>
      <c r="C108" s="113"/>
      <c r="D108" s="314">
        <v>2008</v>
      </c>
      <c r="E108" s="358">
        <v>2009</v>
      </c>
      <c r="F108" s="373"/>
      <c r="G108" s="358">
        <v>2010</v>
      </c>
      <c r="H108" s="373"/>
      <c r="I108" s="358">
        <v>2011</v>
      </c>
      <c r="J108" s="410"/>
      <c r="K108" s="394">
        <v>2012</v>
      </c>
      <c r="L108" s="395"/>
      <c r="M108" s="394">
        <v>2013</v>
      </c>
      <c r="N108" s="395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I60:J60"/>
    <mergeCell ref="K60:L60"/>
    <mergeCell ref="M60:N60"/>
    <mergeCell ref="O60:P60"/>
    <mergeCell ref="I76:J76"/>
    <mergeCell ref="K76:L76"/>
    <mergeCell ref="M76:N76"/>
    <mergeCell ref="O76:P76"/>
    <mergeCell ref="E108:F108"/>
    <mergeCell ref="G108:H108"/>
    <mergeCell ref="I108:J108"/>
    <mergeCell ref="K108:L108"/>
    <mergeCell ref="M108:N108"/>
    <mergeCell ref="O92:P92"/>
    <mergeCell ref="E92:F92"/>
    <mergeCell ref="G92:H92"/>
    <mergeCell ref="I92:J92"/>
    <mergeCell ref="K92:L92"/>
    <mergeCell ref="M92:N92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topLeftCell="E28" workbookViewId="0">
      <selection activeCell="AN94" sqref="AN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140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>
      <c r="B53" s="17"/>
      <c r="C53" s="18"/>
      <c r="D53" s="18"/>
      <c r="E53" s="20"/>
      <c r="J53" s="3"/>
      <c r="L53" s="3"/>
      <c r="N53" s="3"/>
    </row>
    <row r="54" spans="1:23">
      <c r="B54" s="21" t="s">
        <v>13</v>
      </c>
      <c r="C54" s="18"/>
      <c r="D54" s="18"/>
      <c r="E54" s="20"/>
      <c r="J54" s="3"/>
      <c r="L54" s="3"/>
      <c r="N54" s="3"/>
    </row>
    <row r="55" spans="1:23">
      <c r="B55" s="21" t="s">
        <v>14</v>
      </c>
      <c r="J55" s="3"/>
      <c r="L55" s="3"/>
      <c r="N55" s="3"/>
    </row>
    <row r="56" spans="1:23">
      <c r="B56" s="21" t="s">
        <v>34</v>
      </c>
      <c r="J56" s="3"/>
      <c r="L56" s="3"/>
      <c r="N56" s="3"/>
    </row>
    <row r="57" spans="1:23" ht="25.5" customHeight="1">
      <c r="J57" s="3"/>
      <c r="L57" s="3"/>
      <c r="N57" s="3"/>
    </row>
    <row r="58" spans="1:23" ht="14.25">
      <c r="A58" s="4" t="s">
        <v>15</v>
      </c>
      <c r="U58" s="2">
        <v>4</v>
      </c>
      <c r="V58" s="2">
        <v>5</v>
      </c>
      <c r="W58" s="2">
        <v>6</v>
      </c>
    </row>
    <row r="59" spans="1:23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394">
        <v>2011</v>
      </c>
      <c r="J61" s="399"/>
      <c r="K61" s="394">
        <v>2012</v>
      </c>
      <c r="L61" s="399"/>
      <c r="M61" s="394">
        <v>2013</v>
      </c>
      <c r="N61" s="399"/>
      <c r="O61" s="429">
        <v>2014</v>
      </c>
      <c r="P61" s="430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>
      <c r="D77" s="23">
        <v>2008</v>
      </c>
      <c r="E77" s="25">
        <v>2009</v>
      </c>
      <c r="F77" s="24"/>
      <c r="G77" s="25">
        <v>2010</v>
      </c>
      <c r="H77" s="24"/>
      <c r="I77" s="394">
        <v>2011</v>
      </c>
      <c r="J77" s="399"/>
      <c r="K77" s="394">
        <v>2012</v>
      </c>
      <c r="L77" s="399"/>
      <c r="M77" s="394">
        <v>2013</v>
      </c>
      <c r="N77" s="395"/>
      <c r="O77" s="394">
        <v>2014</v>
      </c>
      <c r="P77" s="395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>
      <c r="B93" s="113"/>
      <c r="C93" s="113"/>
      <c r="D93" s="321">
        <v>2008</v>
      </c>
      <c r="E93" s="358">
        <v>2009</v>
      </c>
      <c r="F93" s="359"/>
      <c r="G93" s="358">
        <v>2010</v>
      </c>
      <c r="H93" s="359"/>
      <c r="I93" s="358">
        <v>2011</v>
      </c>
      <c r="J93" s="409"/>
      <c r="K93" s="394">
        <v>2012</v>
      </c>
      <c r="L93" s="399"/>
      <c r="M93" s="394">
        <v>2013</v>
      </c>
      <c r="N93" s="399"/>
      <c r="O93" s="432">
        <v>2014</v>
      </c>
      <c r="P93" s="433"/>
      <c r="T93" s="2" t="s">
        <v>131</v>
      </c>
      <c r="U93" s="2">
        <v>10</v>
      </c>
      <c r="V93" s="2">
        <v>11</v>
      </c>
      <c r="W93" s="2">
        <v>12</v>
      </c>
    </row>
    <row r="94" spans="2:29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337">
        <f>T94</f>
        <v>92926</v>
      </c>
      <c r="P94" s="33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339">
        <f t="shared" ref="O95:O102" si="20">T95</f>
        <v>377756</v>
      </c>
      <c r="P95" s="34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339">
        <f t="shared" si="20"/>
        <v>1360922</v>
      </c>
      <c r="P96" s="34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339">
        <f t="shared" si="20"/>
        <v>86962</v>
      </c>
      <c r="P97" s="34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339">
        <f t="shared" si="20"/>
        <v>207913</v>
      </c>
      <c r="P98" s="34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339">
        <f t="shared" si="20"/>
        <v>399071</v>
      </c>
      <c r="P99" s="34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339">
        <f t="shared" si="20"/>
        <v>119976</v>
      </c>
      <c r="P100" s="34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339">
        <f t="shared" si="20"/>
        <v>59330</v>
      </c>
      <c r="P101" s="34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341">
        <f t="shared" si="20"/>
        <v>226833</v>
      </c>
      <c r="P102" s="34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342">
        <v>3042970</v>
      </c>
      <c r="P103" s="343">
        <f>(O103/M103-1)*100</f>
        <v>14.604086619398448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344">
        <f>T95+T108+T109</f>
        <v>630876</v>
      </c>
      <c r="P105" s="33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345">
        <f>T105+T106+T107</f>
        <v>344178</v>
      </c>
      <c r="P106" s="34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>
      <c r="B109" s="113"/>
      <c r="C109" s="113"/>
      <c r="D109" s="321">
        <v>2008</v>
      </c>
      <c r="E109" s="358">
        <v>2009</v>
      </c>
      <c r="F109" s="373"/>
      <c r="G109" s="358">
        <v>2010</v>
      </c>
      <c r="H109" s="373"/>
      <c r="I109" s="358">
        <v>2011</v>
      </c>
      <c r="J109" s="410"/>
      <c r="K109" s="394">
        <v>2012</v>
      </c>
      <c r="L109" s="395"/>
      <c r="M109" s="394">
        <v>2013</v>
      </c>
      <c r="N109" s="395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4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</row>
    <row r="114" spans="2:14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</row>
    <row r="115" spans="2:14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</row>
    <row r="116" spans="2:14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</row>
    <row r="117" spans="2:14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</row>
    <row r="118" spans="2:14" ht="14.25" thickBot="1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</row>
    <row r="119" spans="2:14" ht="15" thickTop="1" thickBot="1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</row>
    <row r="120" spans="2:14" ht="14.25" thickBot="1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</row>
    <row r="121" spans="2:14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</row>
    <row r="122" spans="2:14" ht="14.25" thickBot="1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E109:F109"/>
    <mergeCell ref="G109:H109"/>
    <mergeCell ref="I109:J109"/>
    <mergeCell ref="K109:L109"/>
    <mergeCell ref="M109:N109"/>
    <mergeCell ref="E93:F93"/>
    <mergeCell ref="G93:H93"/>
    <mergeCell ref="I93:J93"/>
    <mergeCell ref="K93:L93"/>
    <mergeCell ref="M93:N93"/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0"/>
  <sheetViews>
    <sheetView tabSelected="1" topLeftCell="A28" workbookViewId="0">
      <selection activeCell="M46" sqref="M46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7.8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140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3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3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3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3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3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3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3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3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3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3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3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3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3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3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3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3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3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3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36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36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36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36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36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36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36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36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36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36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36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36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36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36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36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36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36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36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36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36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32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32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32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32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32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32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32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ht="14.25" thickBot="1">
      <c r="B51" s="230" t="s">
        <v>139</v>
      </c>
      <c r="C51" s="231">
        <v>241482.51199999999</v>
      </c>
      <c r="D51" s="268">
        <v>3409.9717200000005</v>
      </c>
      <c r="E51" s="232">
        <f t="shared" si="1"/>
        <v>1.4120988272641462</v>
      </c>
      <c r="I51" s="226"/>
      <c r="J51" s="3"/>
      <c r="L51" s="3"/>
      <c r="N51" s="3"/>
    </row>
    <row r="52" spans="1:23" ht="14.25" thickBot="1">
      <c r="B52" s="294" t="s">
        <v>141</v>
      </c>
      <c r="C52" s="249">
        <v>288640</v>
      </c>
      <c r="D52" s="266">
        <v>7222</v>
      </c>
      <c r="E52" s="295">
        <f t="shared" si="1"/>
        <v>2.5020787139689578</v>
      </c>
      <c r="I52" s="226"/>
      <c r="J52" s="3"/>
      <c r="L52" s="3"/>
      <c r="N52" s="3"/>
    </row>
    <row r="53" spans="1:23" ht="16.5" customHeight="1">
      <c r="B53" s="96" t="s">
        <v>12</v>
      </c>
      <c r="C53" s="97">
        <f>SUM(C6:C52)</f>
        <v>11952686.399259701</v>
      </c>
      <c r="D53" s="97">
        <f>SUM(D6:D52)</f>
        <v>1595951.299106</v>
      </c>
      <c r="E53" s="106">
        <f>D53/C53*100</f>
        <v>13.352239369426162</v>
      </c>
      <c r="J53" s="3"/>
      <c r="L53" s="3"/>
      <c r="N53" s="3"/>
    </row>
    <row r="54" spans="1:23">
      <c r="B54" s="17"/>
      <c r="C54" s="18"/>
      <c r="D54" s="18"/>
      <c r="E54" s="20"/>
      <c r="J54" s="3"/>
      <c r="L54" s="3"/>
      <c r="N54" s="3"/>
    </row>
    <row r="55" spans="1:23">
      <c r="B55" s="21" t="s">
        <v>13</v>
      </c>
      <c r="C55" s="18"/>
      <c r="D55" s="18"/>
      <c r="E55" s="20"/>
      <c r="J55" s="3"/>
      <c r="L55" s="3"/>
      <c r="N55" s="3"/>
    </row>
    <row r="56" spans="1:23">
      <c r="B56" s="21" t="s">
        <v>14</v>
      </c>
      <c r="J56" s="3"/>
      <c r="L56" s="3"/>
      <c r="N56" s="3"/>
    </row>
    <row r="57" spans="1:23">
      <c r="B57" s="21" t="s">
        <v>34</v>
      </c>
      <c r="J57" s="3"/>
      <c r="L57" s="3"/>
      <c r="N57" s="3"/>
    </row>
    <row r="58" spans="1:23" ht="25.5" customHeight="1">
      <c r="J58" s="3"/>
      <c r="L58" s="3"/>
      <c r="N58" s="3"/>
    </row>
    <row r="59" spans="1:23" ht="14.25">
      <c r="A59" s="4" t="s">
        <v>15</v>
      </c>
      <c r="U59" s="2">
        <v>4</v>
      </c>
      <c r="V59" s="2">
        <v>5</v>
      </c>
      <c r="W59" s="2">
        <v>6</v>
      </c>
    </row>
    <row r="60" spans="1:23">
      <c r="J60" s="3"/>
      <c r="L60" s="3"/>
      <c r="N60" s="3" t="s">
        <v>16</v>
      </c>
      <c r="T60" s="2">
        <f>SUM(U60:W60)</f>
        <v>97228</v>
      </c>
      <c r="U60" s="2">
        <v>46198</v>
      </c>
      <c r="V60" s="2">
        <v>23400</v>
      </c>
      <c r="W60" s="2">
        <v>27630</v>
      </c>
    </row>
    <row r="61" spans="1:23" ht="18" thickBot="1">
      <c r="B61" s="22" t="s">
        <v>17</v>
      </c>
      <c r="C61" s="22"/>
      <c r="J61" s="3"/>
      <c r="L61" s="3"/>
      <c r="N61" s="3"/>
      <c r="T61" s="2">
        <f t="shared" ref="T61:T74" si="2">SUM(U61:W61)</f>
        <v>397109</v>
      </c>
      <c r="U61" s="2">
        <v>61496</v>
      </c>
      <c r="V61" s="2">
        <v>160316</v>
      </c>
      <c r="W61" s="2">
        <v>175297</v>
      </c>
    </row>
    <row r="62" spans="1:23" ht="18" thickBot="1">
      <c r="B62" s="22"/>
      <c r="C62" s="22"/>
      <c r="D62" s="23">
        <v>2008</v>
      </c>
      <c r="E62" s="25">
        <v>2009</v>
      </c>
      <c r="F62" s="24"/>
      <c r="G62" s="25">
        <v>2010</v>
      </c>
      <c r="H62" s="24"/>
      <c r="I62" s="394">
        <v>2011</v>
      </c>
      <c r="J62" s="399"/>
      <c r="K62" s="394">
        <v>2012</v>
      </c>
      <c r="L62" s="399"/>
      <c r="M62" s="394">
        <v>2013</v>
      </c>
      <c r="N62" s="399"/>
      <c r="O62" s="429">
        <v>2014</v>
      </c>
      <c r="P62" s="430"/>
      <c r="T62" s="2">
        <f t="shared" si="2"/>
        <v>1683392</v>
      </c>
      <c r="U62" s="2">
        <v>865989</v>
      </c>
      <c r="V62" s="2">
        <v>348963</v>
      </c>
      <c r="W62" s="2">
        <v>468440</v>
      </c>
    </row>
    <row r="63" spans="1:23">
      <c r="B63" s="27" t="s">
        <v>18</v>
      </c>
      <c r="C63" s="28"/>
      <c r="D63" s="29">
        <v>74465.86815699999</v>
      </c>
      <c r="E63" s="31">
        <v>58963.207877999972</v>
      </c>
      <c r="F63" s="32">
        <f t="shared" ref="F63:F72" si="3">(E63/D63-1)*100</f>
        <v>-20.818477864670847</v>
      </c>
      <c r="G63" s="33">
        <v>65085.726096999992</v>
      </c>
      <c r="H63" s="34">
        <f>(G63/E63-1)*100</f>
        <v>10.383624703167516</v>
      </c>
      <c r="I63" s="31">
        <v>52162.666859999998</v>
      </c>
      <c r="J63" s="206">
        <f>(I63/G63-1)*100</f>
        <v>-19.855442985671257</v>
      </c>
      <c r="K63" s="31">
        <v>71372.129297000007</v>
      </c>
      <c r="L63" s="206">
        <f>(K63/I63-1)*100</f>
        <v>36.826074266019624</v>
      </c>
      <c r="M63" s="31">
        <v>83754.063877999986</v>
      </c>
      <c r="N63" s="206">
        <f>(M63/K63-1)*100</f>
        <v>17.348416956253576</v>
      </c>
      <c r="O63" s="273">
        <v>97228</v>
      </c>
      <c r="P63" s="274">
        <f t="shared" ref="P63:P71" si="4">(O63/M63-1)*100</f>
        <v>16.08750130814758</v>
      </c>
      <c r="T63" s="2">
        <f t="shared" si="2"/>
        <v>77322</v>
      </c>
      <c r="U63" s="2">
        <v>17125</v>
      </c>
      <c r="V63" s="2">
        <v>24173</v>
      </c>
      <c r="W63" s="2">
        <v>36024</v>
      </c>
    </row>
    <row r="64" spans="1:23">
      <c r="B64" s="36" t="s">
        <v>20</v>
      </c>
      <c r="C64" s="37"/>
      <c r="D64" s="38">
        <v>123756.788416</v>
      </c>
      <c r="E64" s="40">
        <v>64109.766524999999</v>
      </c>
      <c r="F64" s="41">
        <f t="shared" si="3"/>
        <v>-48.196969761772266</v>
      </c>
      <c r="G64" s="42">
        <v>73314.204068549996</v>
      </c>
      <c r="H64" s="43">
        <f t="shared" ref="H64:H75" si="5">(G64/E64-1)*100</f>
        <v>14.357309412382069</v>
      </c>
      <c r="I64" s="40">
        <v>138795.73865499999</v>
      </c>
      <c r="J64" s="207">
        <f t="shared" ref="J64:J75" si="6">(I64/G64-1)*100</f>
        <v>89.316300188192272</v>
      </c>
      <c r="K64" s="40">
        <v>210852.80018000002</v>
      </c>
      <c r="L64" s="207">
        <f t="shared" ref="L64:L72" si="7">(K64/I64-1)*100</f>
        <v>51.915903343480821</v>
      </c>
      <c r="M64" s="40">
        <v>261840.39718900001</v>
      </c>
      <c r="N64" s="207">
        <f t="shared" ref="N64:P72" si="8">(M64/K64-1)*100</f>
        <v>24.181607721345454</v>
      </c>
      <c r="O64" s="273">
        <v>397109</v>
      </c>
      <c r="P64" s="274">
        <f t="shared" si="4"/>
        <v>51.660707921001681</v>
      </c>
      <c r="T64" s="2">
        <f t="shared" si="2"/>
        <v>266510</v>
      </c>
      <c r="U64" s="2">
        <v>79706</v>
      </c>
      <c r="V64" s="2">
        <v>78909</v>
      </c>
      <c r="W64" s="2">
        <v>107895</v>
      </c>
    </row>
    <row r="65" spans="2:29">
      <c r="B65" s="36" t="s">
        <v>21</v>
      </c>
      <c r="C65" s="37"/>
      <c r="D65" s="38">
        <v>1169438.2871020001</v>
      </c>
      <c r="E65" s="40">
        <v>763654.2381190001</v>
      </c>
      <c r="F65" s="41">
        <f t="shared" si="3"/>
        <v>-34.699056244222902</v>
      </c>
      <c r="G65" s="42">
        <v>707206.43444054993</v>
      </c>
      <c r="H65" s="43">
        <f t="shared" si="5"/>
        <v>-7.391801270885356</v>
      </c>
      <c r="I65" s="40">
        <v>866631.61487274989</v>
      </c>
      <c r="J65" s="207">
        <f t="shared" si="6"/>
        <v>22.542948235237215</v>
      </c>
      <c r="K65" s="40">
        <v>902865.58918500005</v>
      </c>
      <c r="L65" s="207">
        <f t="shared" si="7"/>
        <v>4.1810122883147338</v>
      </c>
      <c r="M65" s="40">
        <v>931063.18361599999</v>
      </c>
      <c r="N65" s="207">
        <f t="shared" si="8"/>
        <v>3.1231220647641944</v>
      </c>
      <c r="O65" s="273">
        <v>1683392</v>
      </c>
      <c r="P65" s="274">
        <f t="shared" si="4"/>
        <v>80.803196777919666</v>
      </c>
      <c r="T65" s="2">
        <f t="shared" si="2"/>
        <v>324805</v>
      </c>
      <c r="U65" s="2">
        <v>116456</v>
      </c>
      <c r="V65" s="2">
        <v>74160</v>
      </c>
      <c r="W65" s="2">
        <v>134189</v>
      </c>
    </row>
    <row r="66" spans="2:29">
      <c r="B66" s="36" t="s">
        <v>22</v>
      </c>
      <c r="C66" s="37"/>
      <c r="D66" s="38">
        <v>82149.387164999993</v>
      </c>
      <c r="E66" s="40">
        <v>92729.870196050004</v>
      </c>
      <c r="F66" s="41">
        <f t="shared" si="3"/>
        <v>12.879564164975132</v>
      </c>
      <c r="G66" s="42">
        <v>36770.895344900004</v>
      </c>
      <c r="H66" s="43">
        <f t="shared" si="5"/>
        <v>-60.346223641682265</v>
      </c>
      <c r="I66" s="40">
        <v>53816.136776799998</v>
      </c>
      <c r="J66" s="207">
        <f t="shared" si="6"/>
        <v>46.355252631247424</v>
      </c>
      <c r="K66" s="40">
        <v>66521.404869999998</v>
      </c>
      <c r="L66" s="207">
        <f t="shared" si="7"/>
        <v>23.608658766968958</v>
      </c>
      <c r="M66" s="40">
        <v>68074.046228849998</v>
      </c>
      <c r="N66" s="207">
        <f t="shared" si="8"/>
        <v>2.3340477578371432</v>
      </c>
      <c r="O66" s="273">
        <v>77322</v>
      </c>
      <c r="P66" s="274">
        <f t="shared" si="4"/>
        <v>13.585138953045938</v>
      </c>
      <c r="T66" s="2">
        <f t="shared" si="2"/>
        <v>99035</v>
      </c>
      <c r="U66" s="2">
        <v>32505</v>
      </c>
      <c r="V66" s="2">
        <v>24733</v>
      </c>
      <c r="W66" s="2">
        <v>41797</v>
      </c>
    </row>
    <row r="67" spans="2:29">
      <c r="B67" s="36" t="s">
        <v>23</v>
      </c>
      <c r="C67" s="37"/>
      <c r="D67" s="38">
        <v>225821.92133399996</v>
      </c>
      <c r="E67" s="40">
        <v>145672.13092700002</v>
      </c>
      <c r="F67" s="41">
        <f t="shared" si="3"/>
        <v>-35.492475634575392</v>
      </c>
      <c r="G67" s="42">
        <v>134343.03707299998</v>
      </c>
      <c r="H67" s="43">
        <f t="shared" si="5"/>
        <v>-7.777118232503466</v>
      </c>
      <c r="I67" s="40">
        <v>168834.638656</v>
      </c>
      <c r="J67" s="207">
        <f t="shared" si="6"/>
        <v>25.674275596626405</v>
      </c>
      <c r="K67" s="40">
        <v>183752.44197099999</v>
      </c>
      <c r="L67" s="207">
        <f t="shared" si="7"/>
        <v>8.835748063165493</v>
      </c>
      <c r="M67" s="40">
        <v>224090.79685500002</v>
      </c>
      <c r="N67" s="207">
        <f t="shared" si="8"/>
        <v>21.95255445387021</v>
      </c>
      <c r="O67" s="273">
        <v>266510</v>
      </c>
      <c r="P67" s="274">
        <f t="shared" si="4"/>
        <v>18.929471330519519</v>
      </c>
      <c r="T67" s="2">
        <f t="shared" si="2"/>
        <v>50578</v>
      </c>
      <c r="U67" s="2">
        <v>18275</v>
      </c>
      <c r="V67" s="2">
        <v>12412</v>
      </c>
      <c r="W67" s="2">
        <v>19891</v>
      </c>
    </row>
    <row r="68" spans="2:29">
      <c r="B68" s="36" t="s">
        <v>24</v>
      </c>
      <c r="C68" s="37"/>
      <c r="D68" s="38">
        <v>424786.96062999999</v>
      </c>
      <c r="E68" s="40">
        <v>303027.62434599979</v>
      </c>
      <c r="F68" s="41">
        <f t="shared" si="3"/>
        <v>-28.663623785301549</v>
      </c>
      <c r="G68" s="42">
        <v>246619.43998300011</v>
      </c>
      <c r="H68" s="43">
        <f t="shared" si="5"/>
        <v>-18.614865388837387</v>
      </c>
      <c r="I68" s="40">
        <v>243332.118472</v>
      </c>
      <c r="J68" s="207">
        <f t="shared" si="6"/>
        <v>-1.3329531164399278</v>
      </c>
      <c r="K68" s="40">
        <v>278852.95514899999</v>
      </c>
      <c r="L68" s="207">
        <f t="shared" si="7"/>
        <v>14.597676993917808</v>
      </c>
      <c r="M68" s="40">
        <v>339882.65114329988</v>
      </c>
      <c r="N68" s="207">
        <f t="shared" si="8"/>
        <v>21.885977848680071</v>
      </c>
      <c r="O68" s="273">
        <v>324805</v>
      </c>
      <c r="P68" s="274">
        <f t="shared" si="4"/>
        <v>-4.4361343812582277</v>
      </c>
      <c r="T68" s="2">
        <f t="shared" si="2"/>
        <v>173411</v>
      </c>
      <c r="U68" s="2">
        <v>62059</v>
      </c>
      <c r="V68" s="2">
        <v>32924</v>
      </c>
      <c r="W68" s="2">
        <v>78428</v>
      </c>
    </row>
    <row r="69" spans="2:29">
      <c r="B69" s="36" t="s">
        <v>25</v>
      </c>
      <c r="C69" s="37"/>
      <c r="D69" s="38">
        <v>91998.580067000003</v>
      </c>
      <c r="E69" s="40">
        <v>72420.745972999983</v>
      </c>
      <c r="F69" s="41">
        <f t="shared" si="3"/>
        <v>-21.280582895672985</v>
      </c>
      <c r="G69" s="42">
        <v>63603.039643999997</v>
      </c>
      <c r="H69" s="43">
        <f t="shared" si="5"/>
        <v>-12.175663493286049</v>
      </c>
      <c r="I69" s="40">
        <v>83922.548986000009</v>
      </c>
      <c r="J69" s="207">
        <f t="shared" si="6"/>
        <v>31.947387193650979</v>
      </c>
      <c r="K69" s="40">
        <v>73510.594003000006</v>
      </c>
      <c r="L69" s="207">
        <f t="shared" si="7"/>
        <v>-12.406623855928078</v>
      </c>
      <c r="M69" s="40">
        <v>90504.567083999995</v>
      </c>
      <c r="N69" s="207">
        <f t="shared" si="8"/>
        <v>23.117719713034091</v>
      </c>
      <c r="O69" s="273">
        <v>99035</v>
      </c>
      <c r="P69" s="274">
        <f t="shared" si="4"/>
        <v>9.4254170710331699</v>
      </c>
      <c r="T69" s="2">
        <f t="shared" si="2"/>
        <v>3169390</v>
      </c>
      <c r="U69" s="2">
        <f>SUM(U60:U68)</f>
        <v>1299809</v>
      </c>
      <c r="V69" s="2">
        <f>SUM(V60:V68)</f>
        <v>779990</v>
      </c>
      <c r="W69" s="2">
        <f>SUM(W60:W68)</f>
        <v>1089591</v>
      </c>
    </row>
    <row r="70" spans="2:29">
      <c r="B70" s="36" t="s">
        <v>26</v>
      </c>
      <c r="C70" s="37"/>
      <c r="D70" s="38">
        <v>40942.404685999994</v>
      </c>
      <c r="E70" s="40">
        <v>35465.734689000004</v>
      </c>
      <c r="F70" s="41">
        <f t="shared" si="3"/>
        <v>-13.37652255406655</v>
      </c>
      <c r="G70" s="42">
        <v>26863.497335999997</v>
      </c>
      <c r="H70" s="43">
        <f t="shared" si="5"/>
        <v>-24.255065990972025</v>
      </c>
      <c r="I70" s="40">
        <v>28227.763467499997</v>
      </c>
      <c r="J70" s="207">
        <f t="shared" si="6"/>
        <v>5.0785127283919707</v>
      </c>
      <c r="K70" s="40">
        <v>34797.793954000008</v>
      </c>
      <c r="L70" s="207">
        <f t="shared" si="7"/>
        <v>23.275065678031524</v>
      </c>
      <c r="M70" s="40">
        <v>42747.456858999998</v>
      </c>
      <c r="N70" s="207">
        <f t="shared" si="8"/>
        <v>22.845307135012138</v>
      </c>
      <c r="O70" s="273">
        <v>50578</v>
      </c>
      <c r="P70" s="274">
        <f t="shared" si="4"/>
        <v>18.31814970146317</v>
      </c>
    </row>
    <row r="71" spans="2:29" ht="14.25" thickBot="1">
      <c r="B71" s="36" t="s">
        <v>27</v>
      </c>
      <c r="C71" s="45"/>
      <c r="D71" s="38">
        <v>173321.351245</v>
      </c>
      <c r="E71" s="40">
        <v>91957.925027000019</v>
      </c>
      <c r="F71" s="41">
        <f t="shared" si="3"/>
        <v>-46.943683298999872</v>
      </c>
      <c r="G71" s="42">
        <v>125849.024</v>
      </c>
      <c r="H71" s="43">
        <f t="shared" si="5"/>
        <v>36.855006203162063</v>
      </c>
      <c r="I71" s="40">
        <v>126708.88219915002</v>
      </c>
      <c r="J71" s="207">
        <f t="shared" si="6"/>
        <v>0.6832458225103144</v>
      </c>
      <c r="K71" s="40">
        <v>135836.60093099999</v>
      </c>
      <c r="L71" s="207">
        <f t="shared" si="7"/>
        <v>7.2036928851631821</v>
      </c>
      <c r="M71" s="40">
        <v>204765.990911</v>
      </c>
      <c r="N71" s="207">
        <f t="shared" si="8"/>
        <v>50.744342472919811</v>
      </c>
      <c r="O71" s="277">
        <v>173411</v>
      </c>
      <c r="P71" s="278">
        <f t="shared" si="4"/>
        <v>-15.312596965688607</v>
      </c>
      <c r="S71" s="2" t="s">
        <v>104</v>
      </c>
      <c r="T71" s="2">
        <f>SUM(U71:W71)</f>
        <v>39172</v>
      </c>
      <c r="U71" s="2">
        <v>15068</v>
      </c>
      <c r="V71" s="2">
        <v>12304</v>
      </c>
      <c r="W71" s="2">
        <v>11800</v>
      </c>
    </row>
    <row r="72" spans="2:29" ht="15" thickTop="1" thickBot="1">
      <c r="B72" s="46" t="s">
        <v>28</v>
      </c>
      <c r="C72" s="47"/>
      <c r="D72" s="48">
        <v>2406681.5488019995</v>
      </c>
      <c r="E72" s="50">
        <v>1628001.2436800501</v>
      </c>
      <c r="F72" s="51">
        <f t="shared" si="3"/>
        <v>-32.354937258299152</v>
      </c>
      <c r="G72" s="52">
        <v>1479655.2979870001</v>
      </c>
      <c r="H72" s="53">
        <f t="shared" si="5"/>
        <v>-9.1121518652970028</v>
      </c>
      <c r="I72" s="50">
        <v>1762432.1089452</v>
      </c>
      <c r="J72" s="208">
        <f t="shared" si="6"/>
        <v>19.110992360376365</v>
      </c>
      <c r="K72" s="50">
        <v>1958362.3095399998</v>
      </c>
      <c r="L72" s="208">
        <f t="shared" si="7"/>
        <v>11.117035351339698</v>
      </c>
      <c r="M72" s="50">
        <v>2246723.1537641501</v>
      </c>
      <c r="N72" s="208">
        <f t="shared" si="8"/>
        <v>14.724591196400393</v>
      </c>
      <c r="O72" s="275">
        <v>3169405</v>
      </c>
      <c r="P72" s="276">
        <f t="shared" si="8"/>
        <v>41.067892352023549</v>
      </c>
      <c r="S72" s="2" t="s">
        <v>105</v>
      </c>
      <c r="T72" s="2">
        <f t="shared" si="2"/>
        <v>113743</v>
      </c>
      <c r="U72" s="2">
        <v>22138</v>
      </c>
      <c r="V72" s="2">
        <v>34623</v>
      </c>
      <c r="W72" s="2">
        <v>56982</v>
      </c>
    </row>
    <row r="73" spans="2:29" ht="12" customHeight="1" thickBot="1">
      <c r="D73" s="55"/>
      <c r="E73" s="57"/>
      <c r="F73" s="58"/>
      <c r="G73" s="55"/>
      <c r="H73" s="59"/>
      <c r="I73" s="55"/>
      <c r="J73" s="60"/>
      <c r="K73" s="55"/>
      <c r="L73" s="60"/>
      <c r="M73" s="55"/>
      <c r="N73" s="60"/>
      <c r="O73" s="269"/>
      <c r="P73" s="270"/>
      <c r="S73" s="2" t="s">
        <v>106</v>
      </c>
      <c r="T73" s="2">
        <f t="shared" si="2"/>
        <v>203769</v>
      </c>
      <c r="U73" s="2">
        <v>16249</v>
      </c>
      <c r="V73" s="2">
        <v>99043</v>
      </c>
      <c r="W73" s="2">
        <v>88477</v>
      </c>
    </row>
    <row r="74" spans="2:29">
      <c r="B74" s="61" t="s">
        <v>29</v>
      </c>
      <c r="C74" s="62"/>
      <c r="D74" s="38">
        <v>304986.14908800001</v>
      </c>
      <c r="E74" s="31">
        <v>148632.11752500001</v>
      </c>
      <c r="F74" s="41">
        <f>(E74/D74-1)*100</f>
        <v>-51.26594503735511</v>
      </c>
      <c r="G74" s="42">
        <v>150024.44353804999</v>
      </c>
      <c r="H74" s="43">
        <f t="shared" si="5"/>
        <v>0.93675985798682415</v>
      </c>
      <c r="I74" s="40">
        <v>326871.2629643</v>
      </c>
      <c r="J74" s="207">
        <f t="shared" si="6"/>
        <v>117.87867047238683</v>
      </c>
      <c r="K74" s="40">
        <v>404012.08252400008</v>
      </c>
      <c r="L74" s="207">
        <f>(K74/I74-1)*100</f>
        <v>23.599755714262717</v>
      </c>
      <c r="M74" s="40">
        <v>428129.34528349998</v>
      </c>
      <c r="N74" s="271">
        <f>(M74/K74-1)*100</f>
        <v>5.969440965436279</v>
      </c>
      <c r="O74" s="281">
        <f>O64+T74+T75</f>
        <v>565145</v>
      </c>
      <c r="P74" s="279">
        <f t="shared" ref="P74:P75" si="9">(O74/M74-1)*100</f>
        <v>32.003331756147332</v>
      </c>
      <c r="S74" s="2" t="s">
        <v>107</v>
      </c>
      <c r="T74" s="2">
        <f t="shared" si="2"/>
        <v>40106</v>
      </c>
      <c r="U74" s="2">
        <v>14407</v>
      </c>
      <c r="V74" s="2">
        <v>12549</v>
      </c>
      <c r="W74" s="2">
        <v>13150</v>
      </c>
    </row>
    <row r="75" spans="2:29" ht="14.25" thickBot="1">
      <c r="B75" s="63" t="s">
        <v>30</v>
      </c>
      <c r="C75" s="64"/>
      <c r="D75" s="65">
        <v>80232.032361999998</v>
      </c>
      <c r="E75" s="67">
        <v>46979.442605000004</v>
      </c>
      <c r="F75" s="68">
        <f>(E75/D75-1)*100</f>
        <v>-41.445528398143004</v>
      </c>
      <c r="G75" s="69">
        <v>46955.239882549999</v>
      </c>
      <c r="H75" s="70">
        <f t="shared" si="5"/>
        <v>-5.1517687541546842E-2</v>
      </c>
      <c r="I75" s="67">
        <v>122295.344843</v>
      </c>
      <c r="J75" s="209">
        <f t="shared" si="6"/>
        <v>160.45089993981412</v>
      </c>
      <c r="K75" s="67">
        <v>182683.08608799998</v>
      </c>
      <c r="L75" s="209">
        <f>(K75/I75-1)*100</f>
        <v>49.378609891099615</v>
      </c>
      <c r="M75" s="67">
        <v>224642.03215800005</v>
      </c>
      <c r="N75" s="272">
        <f>(M75/K75-1)*100</f>
        <v>22.968161403726285</v>
      </c>
      <c r="O75" s="282">
        <f>T71+T72+T73</f>
        <v>356684</v>
      </c>
      <c r="P75" s="280">
        <f t="shared" si="9"/>
        <v>58.778834296303614</v>
      </c>
      <c r="S75" s="2" t="s">
        <v>108</v>
      </c>
      <c r="T75" s="2">
        <f>SUM(U75:W75)</f>
        <v>127930</v>
      </c>
      <c r="U75" s="2">
        <v>60056</v>
      </c>
      <c r="V75" s="2">
        <v>26016</v>
      </c>
      <c r="W75" s="2">
        <v>41858</v>
      </c>
      <c r="Z75" s="2" t="s">
        <v>125</v>
      </c>
      <c r="AA75" s="2">
        <v>7</v>
      </c>
      <c r="AB75" s="2">
        <v>8</v>
      </c>
      <c r="AC75" s="2">
        <v>9</v>
      </c>
    </row>
    <row r="76" spans="2:29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27" t="s">
        <v>18</v>
      </c>
      <c r="Z76" s="2">
        <f>SUM(AA76:AC76)</f>
        <v>82911</v>
      </c>
      <c r="AA76" s="2">
        <v>29224</v>
      </c>
      <c r="AB76" s="2">
        <v>28147</v>
      </c>
      <c r="AC76" s="2">
        <v>25540</v>
      </c>
    </row>
    <row r="77" spans="2:29" ht="18" thickBot="1">
      <c r="B77" s="22" t="s">
        <v>31</v>
      </c>
      <c r="C77" s="2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36" t="s">
        <v>20</v>
      </c>
      <c r="Z77" s="2">
        <f t="shared" ref="Z77:Z85" si="10">SUM(AA77:AC77)</f>
        <v>386197</v>
      </c>
      <c r="AA77" s="2">
        <v>141995</v>
      </c>
      <c r="AB77" s="2">
        <v>84546</v>
      </c>
      <c r="AC77" s="2">
        <v>159656</v>
      </c>
    </row>
    <row r="78" spans="2:29" ht="14.25" thickBot="1">
      <c r="D78" s="23">
        <v>2008</v>
      </c>
      <c r="E78" s="25">
        <v>2009</v>
      </c>
      <c r="F78" s="24"/>
      <c r="G78" s="25">
        <v>2010</v>
      </c>
      <c r="H78" s="24"/>
      <c r="I78" s="394">
        <v>2011</v>
      </c>
      <c r="J78" s="399"/>
      <c r="K78" s="394">
        <v>2012</v>
      </c>
      <c r="L78" s="399"/>
      <c r="M78" s="394">
        <v>2013</v>
      </c>
      <c r="N78" s="395"/>
      <c r="O78" s="394">
        <v>2014</v>
      </c>
      <c r="P78" s="395"/>
      <c r="Y78" s="36" t="s">
        <v>21</v>
      </c>
      <c r="Z78" s="2">
        <f t="shared" si="10"/>
        <v>1360167</v>
      </c>
      <c r="AA78" s="2">
        <v>379127</v>
      </c>
      <c r="AB78" s="2">
        <v>453079</v>
      </c>
      <c r="AC78" s="2">
        <v>527961</v>
      </c>
    </row>
    <row r="79" spans="2:29">
      <c r="B79" s="27" t="s">
        <v>18</v>
      </c>
      <c r="C79" s="28"/>
      <c r="D79" s="29">
        <v>107370.51606099999</v>
      </c>
      <c r="E79" s="73">
        <v>53973.204406000004</v>
      </c>
      <c r="F79" s="32">
        <f t="shared" ref="F79:F88" si="11">(E79/D79-1)*100</f>
        <v>-49.731819883089301</v>
      </c>
      <c r="G79" s="33">
        <v>50534.686978000005</v>
      </c>
      <c r="H79" s="74">
        <f>(G79/E79-1)*100</f>
        <v>-6.3707861444256775</v>
      </c>
      <c r="I79" s="31">
        <v>51523.208510999997</v>
      </c>
      <c r="J79" s="211">
        <f>(I79/G79-1)*100</f>
        <v>1.9561247770869539</v>
      </c>
      <c r="K79" s="31">
        <v>98968.325317999988</v>
      </c>
      <c r="L79" s="206">
        <f>(K79/I79-1)*100</f>
        <v>92.084942258342963</v>
      </c>
      <c r="M79" s="31">
        <v>130115.432594</v>
      </c>
      <c r="N79" s="35">
        <f>(M79/K79-1)*100</f>
        <v>31.471793804653881</v>
      </c>
      <c r="O79" s="31">
        <v>82911</v>
      </c>
      <c r="P79" s="35">
        <f>(O79/M79-1)*100</f>
        <v>-36.278888409257561</v>
      </c>
      <c r="Y79" s="36" t="s">
        <v>22</v>
      </c>
      <c r="Z79" s="2">
        <f t="shared" si="10"/>
        <v>96253</v>
      </c>
      <c r="AA79" s="2">
        <v>27541</v>
      </c>
      <c r="AB79" s="2">
        <v>12366</v>
      </c>
      <c r="AC79" s="2">
        <v>56346</v>
      </c>
    </row>
    <row r="80" spans="2:29">
      <c r="B80" s="36" t="s">
        <v>20</v>
      </c>
      <c r="C80" s="37"/>
      <c r="D80" s="38">
        <v>145430.75646899999</v>
      </c>
      <c r="E80" s="75">
        <v>96278.060667850004</v>
      </c>
      <c r="F80" s="41">
        <f t="shared" si="11"/>
        <v>-33.798006002689931</v>
      </c>
      <c r="G80" s="42">
        <v>138276.50044130001</v>
      </c>
      <c r="H80" s="76">
        <f t="shared" ref="H80:J88" si="12">(G80/E80-1)*100</f>
        <v>43.622025082474991</v>
      </c>
      <c r="I80" s="40">
        <v>373960.712917</v>
      </c>
      <c r="J80" s="212">
        <f t="shared" si="12"/>
        <v>170.44415480832237</v>
      </c>
      <c r="K80" s="40">
        <v>233728.78730700002</v>
      </c>
      <c r="L80" s="207">
        <f t="shared" ref="L80:L87" si="13">(K80/I80-1)*100</f>
        <v>-37.499106394399305</v>
      </c>
      <c r="M80" s="40">
        <v>451159.11825399997</v>
      </c>
      <c r="N80" s="44">
        <f t="shared" ref="N80:N87" si="14">(M80/K80-1)*100</f>
        <v>93.026765531199956</v>
      </c>
      <c r="O80" s="40">
        <v>386197</v>
      </c>
      <c r="P80" s="44">
        <f t="shared" ref="P80:P87" si="15">(O80/M80-1)*100</f>
        <v>-14.39893723203588</v>
      </c>
      <c r="Y80" s="36" t="s">
        <v>23</v>
      </c>
      <c r="Z80" s="2">
        <f t="shared" si="10"/>
        <v>273509</v>
      </c>
      <c r="AA80" s="2">
        <v>78003</v>
      </c>
      <c r="AB80" s="2">
        <v>72294</v>
      </c>
      <c r="AC80" s="2">
        <v>123212</v>
      </c>
    </row>
    <row r="81" spans="2:29">
      <c r="B81" s="36" t="s">
        <v>21</v>
      </c>
      <c r="C81" s="37"/>
      <c r="D81" s="38">
        <v>1624229.9840030004</v>
      </c>
      <c r="E81" s="75">
        <v>1434605.1259187507</v>
      </c>
      <c r="F81" s="41">
        <f t="shared" si="11"/>
        <v>-11.674754188252901</v>
      </c>
      <c r="G81" s="42">
        <v>1172599.0142699501</v>
      </c>
      <c r="H81" s="76">
        <f t="shared" si="12"/>
        <v>-18.26329119526925</v>
      </c>
      <c r="I81" s="40">
        <v>1083908.1906834</v>
      </c>
      <c r="J81" s="212">
        <f t="shared" si="12"/>
        <v>-7.5636106211267933</v>
      </c>
      <c r="K81" s="40">
        <v>1150309.8317710003</v>
      </c>
      <c r="L81" s="207">
        <f t="shared" si="13"/>
        <v>6.1261314988065863</v>
      </c>
      <c r="M81" s="40">
        <v>1602266.2021930502</v>
      </c>
      <c r="N81" s="44">
        <f t="shared" si="14"/>
        <v>39.289968488422325</v>
      </c>
      <c r="O81" s="40">
        <v>1360167</v>
      </c>
      <c r="P81" s="44">
        <f t="shared" si="15"/>
        <v>-15.109798974832312</v>
      </c>
      <c r="Y81" s="36" t="s">
        <v>24</v>
      </c>
      <c r="Z81" s="2">
        <f t="shared" si="10"/>
        <v>455090</v>
      </c>
      <c r="AA81" s="2">
        <v>151649</v>
      </c>
      <c r="AB81" s="2">
        <v>117472</v>
      </c>
      <c r="AC81" s="2">
        <v>185969</v>
      </c>
    </row>
    <row r="82" spans="2:29">
      <c r="B82" s="36" t="s">
        <v>22</v>
      </c>
      <c r="C82" s="37"/>
      <c r="D82" s="38">
        <v>83654.760868000012</v>
      </c>
      <c r="E82" s="75">
        <v>78045.871555999998</v>
      </c>
      <c r="F82" s="41">
        <f t="shared" si="11"/>
        <v>-6.7048058637694918</v>
      </c>
      <c r="G82" s="42">
        <v>62504.740647400002</v>
      </c>
      <c r="H82" s="76">
        <f t="shared" si="12"/>
        <v>-19.912816141016275</v>
      </c>
      <c r="I82" s="40">
        <v>68356.702199999985</v>
      </c>
      <c r="J82" s="212">
        <f t="shared" si="12"/>
        <v>9.3624283406148479</v>
      </c>
      <c r="K82" s="40">
        <v>70899.061984</v>
      </c>
      <c r="L82" s="207">
        <f t="shared" si="13"/>
        <v>3.7192545897862361</v>
      </c>
      <c r="M82" s="40">
        <v>96621.92969260001</v>
      </c>
      <c r="N82" s="44">
        <f t="shared" si="14"/>
        <v>36.28097042300076</v>
      </c>
      <c r="O82" s="40">
        <v>96253</v>
      </c>
      <c r="P82" s="44">
        <f t="shared" si="15"/>
        <v>-0.38182811477037726</v>
      </c>
      <c r="Y82" s="36" t="s">
        <v>25</v>
      </c>
      <c r="Z82" s="2">
        <f t="shared" si="10"/>
        <v>121710</v>
      </c>
      <c r="AA82" s="2">
        <v>34461</v>
      </c>
      <c r="AB82" s="2">
        <v>41057</v>
      </c>
      <c r="AC82" s="2">
        <v>46192</v>
      </c>
    </row>
    <row r="83" spans="2:29">
      <c r="B83" s="36" t="s">
        <v>23</v>
      </c>
      <c r="C83" s="37"/>
      <c r="D83" s="38">
        <v>362217.08108199947</v>
      </c>
      <c r="E83" s="75">
        <v>221173.40723000001</v>
      </c>
      <c r="F83" s="41">
        <f t="shared" si="11"/>
        <v>-38.93899024051538</v>
      </c>
      <c r="G83" s="42">
        <v>231292.07339500001</v>
      </c>
      <c r="H83" s="76">
        <f t="shared" si="12"/>
        <v>4.5749922161652634</v>
      </c>
      <c r="I83" s="40">
        <v>233336.693661</v>
      </c>
      <c r="J83" s="212">
        <f t="shared" si="12"/>
        <v>0.8839992810770525</v>
      </c>
      <c r="K83" s="40">
        <v>286657.67228700005</v>
      </c>
      <c r="L83" s="207">
        <f t="shared" si="13"/>
        <v>22.851518888609391</v>
      </c>
      <c r="M83" s="40">
        <v>332934.79825199995</v>
      </c>
      <c r="N83" s="44">
        <f t="shared" si="14"/>
        <v>16.143689996431519</v>
      </c>
      <c r="O83" s="40">
        <v>273509</v>
      </c>
      <c r="P83" s="44">
        <f t="shared" si="15"/>
        <v>-17.849079929163871</v>
      </c>
      <c r="Y83" s="36" t="s">
        <v>26</v>
      </c>
      <c r="Z83" s="2">
        <f t="shared" si="10"/>
        <v>83094</v>
      </c>
      <c r="AA83" s="2">
        <v>30030</v>
      </c>
      <c r="AB83" s="2">
        <v>20991</v>
      </c>
      <c r="AC83" s="2">
        <v>32073</v>
      </c>
    </row>
    <row r="84" spans="2:29">
      <c r="B84" s="36" t="s">
        <v>24</v>
      </c>
      <c r="C84" s="37"/>
      <c r="D84" s="38">
        <v>582095.835632</v>
      </c>
      <c r="E84" s="75">
        <v>342593.71078199986</v>
      </c>
      <c r="F84" s="41">
        <f t="shared" si="11"/>
        <v>-41.144792693795004</v>
      </c>
      <c r="G84" s="42">
        <v>361166.725286</v>
      </c>
      <c r="H84" s="76">
        <f t="shared" si="12"/>
        <v>5.4212946471216883</v>
      </c>
      <c r="I84" s="40">
        <v>318082.3917255</v>
      </c>
      <c r="J84" s="212">
        <f t="shared" si="12"/>
        <v>-11.929209017354092</v>
      </c>
      <c r="K84" s="40">
        <v>348991.59079000005</v>
      </c>
      <c r="L84" s="207">
        <f t="shared" si="13"/>
        <v>9.717356216050522</v>
      </c>
      <c r="M84" s="40">
        <v>609515.34236299992</v>
      </c>
      <c r="N84" s="44">
        <f t="shared" si="14"/>
        <v>74.650438133268878</v>
      </c>
      <c r="O84" s="40">
        <v>455090</v>
      </c>
      <c r="P84" s="44">
        <f t="shared" si="15"/>
        <v>-25.335759681506286</v>
      </c>
      <c r="Y84" s="36" t="s">
        <v>27</v>
      </c>
      <c r="Z84" s="2">
        <f t="shared" si="10"/>
        <v>184039</v>
      </c>
      <c r="AA84" s="2">
        <v>57891</v>
      </c>
      <c r="AB84" s="2">
        <v>49270</v>
      </c>
      <c r="AC84" s="2">
        <v>76878</v>
      </c>
    </row>
    <row r="85" spans="2:29">
      <c r="B85" s="36" t="s">
        <v>25</v>
      </c>
      <c r="C85" s="37"/>
      <c r="D85" s="38">
        <v>134339.52297800002</v>
      </c>
      <c r="E85" s="75">
        <v>133160.07847899999</v>
      </c>
      <c r="F85" s="41">
        <f t="shared" si="11"/>
        <v>-0.87795793289602297</v>
      </c>
      <c r="G85" s="42">
        <v>101561.90542299999</v>
      </c>
      <c r="H85" s="76">
        <f t="shared" si="12"/>
        <v>-23.729464128382283</v>
      </c>
      <c r="I85" s="40">
        <v>106085.06821100001</v>
      </c>
      <c r="J85" s="212">
        <f t="shared" si="12"/>
        <v>4.4536017408902229</v>
      </c>
      <c r="K85" s="40">
        <v>83629.522797999991</v>
      </c>
      <c r="L85" s="207">
        <f t="shared" si="13"/>
        <v>-21.167489253375994</v>
      </c>
      <c r="M85" s="40">
        <v>193028.92836705002</v>
      </c>
      <c r="N85" s="44">
        <f t="shared" si="14"/>
        <v>130.81433674241453</v>
      </c>
      <c r="O85" s="40">
        <v>121710</v>
      </c>
      <c r="P85" s="44">
        <f t="shared" si="15"/>
        <v>-36.947274675552798</v>
      </c>
      <c r="Z85" s="2">
        <f t="shared" si="10"/>
        <v>3042970</v>
      </c>
      <c r="AA85" s="2">
        <f>SUM(AA76:AA84)</f>
        <v>929921</v>
      </c>
      <c r="AB85" s="2">
        <f>SUM(AB76:AB84)</f>
        <v>879222</v>
      </c>
      <c r="AC85" s="2">
        <f>SUM(AC76:AC84)</f>
        <v>1233827</v>
      </c>
    </row>
    <row r="86" spans="2:29">
      <c r="B86" s="36" t="s">
        <v>26</v>
      </c>
      <c r="C86" s="37"/>
      <c r="D86" s="38">
        <v>39582.165209999999</v>
      </c>
      <c r="E86" s="75">
        <v>44396.500935999997</v>
      </c>
      <c r="F86" s="41">
        <f t="shared" si="11"/>
        <v>12.162891293232514</v>
      </c>
      <c r="G86" s="42">
        <v>45108.793073000008</v>
      </c>
      <c r="H86" s="76">
        <f t="shared" si="12"/>
        <v>1.6043880080252704</v>
      </c>
      <c r="I86" s="40">
        <v>43654.617416000008</v>
      </c>
      <c r="J86" s="212">
        <f t="shared" si="12"/>
        <v>-3.2237077472826448</v>
      </c>
      <c r="K86" s="40">
        <v>44633.086684000002</v>
      </c>
      <c r="L86" s="207">
        <f t="shared" si="13"/>
        <v>2.2413877979408747</v>
      </c>
      <c r="M86" s="40">
        <v>62242.411947999994</v>
      </c>
      <c r="N86" s="44">
        <f t="shared" si="14"/>
        <v>39.453523321550946</v>
      </c>
      <c r="O86" s="40">
        <v>83094</v>
      </c>
      <c r="P86" s="44">
        <f t="shared" si="15"/>
        <v>33.500610595586046</v>
      </c>
    </row>
    <row r="87" spans="2:29" ht="14.25" thickBot="1">
      <c r="B87" s="36" t="s">
        <v>27</v>
      </c>
      <c r="C87" s="45"/>
      <c r="D87" s="38">
        <v>230226.56920900004</v>
      </c>
      <c r="E87" s="75">
        <v>163110.24317845001</v>
      </c>
      <c r="F87" s="41">
        <f t="shared" si="11"/>
        <v>-29.152293873441572</v>
      </c>
      <c r="G87" s="42">
        <v>179265.77039354999</v>
      </c>
      <c r="H87" s="76">
        <f t="shared" si="12"/>
        <v>9.9046674815052036</v>
      </c>
      <c r="I87" s="40">
        <v>133779.22550815</v>
      </c>
      <c r="J87" s="212">
        <f t="shared" si="12"/>
        <v>-25.373803814047371</v>
      </c>
      <c r="K87" s="40">
        <v>183200.597175</v>
      </c>
      <c r="L87" s="207">
        <f t="shared" si="13"/>
        <v>36.942486009413457</v>
      </c>
      <c r="M87" s="40">
        <v>328203.96683200006</v>
      </c>
      <c r="N87" s="44">
        <f t="shared" si="14"/>
        <v>79.150052943597913</v>
      </c>
      <c r="O87" s="40">
        <v>184039</v>
      </c>
      <c r="P87" s="44">
        <f t="shared" si="15"/>
        <v>-43.925418764299927</v>
      </c>
      <c r="Y87" s="2" t="s">
        <v>104</v>
      </c>
      <c r="Z87" s="2">
        <f>SUM(AA87:AC87)</f>
        <v>53162</v>
      </c>
      <c r="AA87" s="2">
        <v>21883</v>
      </c>
      <c r="AB87" s="2">
        <v>8186</v>
      </c>
      <c r="AC87" s="2">
        <v>23093</v>
      </c>
    </row>
    <row r="88" spans="2:29" ht="15" thickTop="1" thickBot="1">
      <c r="B88" s="46" t="s">
        <v>28</v>
      </c>
      <c r="C88" s="47"/>
      <c r="D88" s="48">
        <v>3309147.1915120003</v>
      </c>
      <c r="E88" s="77">
        <v>2567336.2031540503</v>
      </c>
      <c r="F88" s="51">
        <f t="shared" si="11"/>
        <v>-22.416983755231669</v>
      </c>
      <c r="G88" s="52">
        <v>2342310.2099072002</v>
      </c>
      <c r="H88" s="51">
        <f t="shared" si="12"/>
        <v>-8.7649600769232663</v>
      </c>
      <c r="I88" s="50">
        <v>2412686.8108330499</v>
      </c>
      <c r="J88" s="213">
        <f t="shared" si="12"/>
        <v>3.0045807181380058</v>
      </c>
      <c r="K88" s="50">
        <v>2501018.4761140002</v>
      </c>
      <c r="L88" s="208">
        <f>(K88/I88-1)*100</f>
        <v>3.6611326793157595</v>
      </c>
      <c r="M88" s="50">
        <v>3806088.1304957005</v>
      </c>
      <c r="N88" s="54">
        <f>(M88/K88-1)*100</f>
        <v>52.18152791935686</v>
      </c>
      <c r="O88" s="50">
        <v>3042970</v>
      </c>
      <c r="P88" s="54">
        <f>(O88/M88-1)*100</f>
        <v>-20.049933273518626</v>
      </c>
      <c r="Y88" s="2" t="s">
        <v>105</v>
      </c>
      <c r="Z88" s="2">
        <f t="shared" ref="Z88:Z90" si="16">SUM(AA88:AC88)</f>
        <v>122521</v>
      </c>
      <c r="AA88" s="2">
        <v>56851</v>
      </c>
      <c r="AB88" s="2">
        <v>36477</v>
      </c>
      <c r="AC88" s="2">
        <v>29193</v>
      </c>
    </row>
    <row r="89" spans="2:29" ht="14.25" thickBot="1">
      <c r="D89" s="55"/>
      <c r="E89" s="78"/>
      <c r="F89" s="58"/>
      <c r="G89" s="55"/>
      <c r="H89" s="58"/>
      <c r="I89" s="55"/>
      <c r="J89" s="58"/>
      <c r="K89" s="55"/>
      <c r="L89" s="60"/>
      <c r="M89" s="55"/>
      <c r="N89" s="60"/>
      <c r="Y89" s="2" t="s">
        <v>106</v>
      </c>
      <c r="Z89" s="2">
        <f t="shared" si="16"/>
        <v>184951</v>
      </c>
      <c r="AA89" s="2">
        <v>54181</v>
      </c>
      <c r="AB89" s="2">
        <v>36438</v>
      </c>
      <c r="AC89" s="2">
        <v>94332</v>
      </c>
    </row>
    <row r="90" spans="2:29">
      <c r="B90" s="61" t="s">
        <v>29</v>
      </c>
      <c r="C90" s="62"/>
      <c r="D90" s="38">
        <v>368567.65716599993</v>
      </c>
      <c r="E90" s="73">
        <v>240773.58560310001</v>
      </c>
      <c r="F90" s="41">
        <f>(E90/D90-1)*100</f>
        <v>-34.673164906963741</v>
      </c>
      <c r="G90" s="42">
        <v>316551.86205380003</v>
      </c>
      <c r="H90" s="76">
        <f>(G90/E90-1)*100</f>
        <v>31.472836300081397</v>
      </c>
      <c r="I90" s="40">
        <v>561706.72904250002</v>
      </c>
      <c r="J90" s="211">
        <f>(I90/G90-1)*100</f>
        <v>77.445403542448403</v>
      </c>
      <c r="K90" s="40">
        <v>456038.43638500001</v>
      </c>
      <c r="L90" s="207">
        <f>(K90/I90-1)*100</f>
        <v>-18.812004057281804</v>
      </c>
      <c r="M90" s="40">
        <v>681921.62443400011</v>
      </c>
      <c r="N90" s="44">
        <f>(M90/K90-1)*100</f>
        <v>49.531611817540622</v>
      </c>
      <c r="O90" s="312">
        <f>Z77+Z90+Z91</f>
        <v>565037</v>
      </c>
      <c r="P90" s="35">
        <f>(O90/M90-1)*100</f>
        <v>-17.140477768396799</v>
      </c>
      <c r="Y90" s="2" t="s">
        <v>107</v>
      </c>
      <c r="Z90" s="2">
        <f t="shared" si="16"/>
        <v>57681</v>
      </c>
      <c r="AA90" s="2">
        <v>10461</v>
      </c>
      <c r="AB90" s="2">
        <v>15854</v>
      </c>
      <c r="AC90" s="2">
        <v>31366</v>
      </c>
    </row>
    <row r="91" spans="2:29" ht="14.25" thickBot="1">
      <c r="B91" s="63" t="s">
        <v>30</v>
      </c>
      <c r="C91" s="64"/>
      <c r="D91" s="65">
        <v>105136.04275699999</v>
      </c>
      <c r="E91" s="79">
        <v>62645.514655850006</v>
      </c>
      <c r="F91" s="68">
        <f>(E91/D91-1)*100</f>
        <v>-40.414806366031833</v>
      </c>
      <c r="G91" s="69">
        <v>92002.308190299998</v>
      </c>
      <c r="H91" s="80">
        <f>(G91/E91-1)*100</f>
        <v>46.861764478629887</v>
      </c>
      <c r="I91" s="67">
        <v>328324.096104</v>
      </c>
      <c r="J91" s="214">
        <f>(I91/G91-1)*100</f>
        <v>256.86506410783284</v>
      </c>
      <c r="K91" s="67">
        <v>208403.14594700001</v>
      </c>
      <c r="L91" s="209">
        <f>(K91/I91-1)*100</f>
        <v>-36.52517484400957</v>
      </c>
      <c r="M91" s="67">
        <v>370973.369145</v>
      </c>
      <c r="N91" s="71">
        <f>(M91/K91-1)*100</f>
        <v>78.00756675685885</v>
      </c>
      <c r="O91" s="313">
        <f>Z87+Z88+Z89</f>
        <v>360634</v>
      </c>
      <c r="P91" s="71">
        <f>(O91/M91-1)*100</f>
        <v>-2.7870920138633237</v>
      </c>
      <c r="Y91" s="2" t="s">
        <v>108</v>
      </c>
      <c r="Z91" s="2">
        <f>SUM(AA91:AC91)</f>
        <v>121159</v>
      </c>
      <c r="AA91" s="2">
        <v>35195</v>
      </c>
      <c r="AB91" s="2">
        <v>41791</v>
      </c>
      <c r="AC91" s="2">
        <v>44173</v>
      </c>
    </row>
    <row r="92" spans="2:29">
      <c r="D92" s="72"/>
      <c r="E92" s="72"/>
      <c r="F92" s="72"/>
      <c r="G92" s="72"/>
      <c r="H92" s="72"/>
      <c r="I92" s="72"/>
      <c r="J92" s="72"/>
      <c r="K92" s="193"/>
      <c r="L92" s="193"/>
      <c r="M92" s="193"/>
      <c r="N92" s="193"/>
    </row>
    <row r="93" spans="2:29" ht="18" thickBot="1">
      <c r="B93" s="111" t="s">
        <v>40</v>
      </c>
      <c r="C93" s="111"/>
      <c r="D93" s="112"/>
      <c r="E93" s="112"/>
      <c r="F93" s="112"/>
      <c r="G93" s="112"/>
      <c r="H93" s="112"/>
      <c r="I93" s="112"/>
      <c r="J93" s="112"/>
      <c r="K93" s="194"/>
      <c r="L93" s="194"/>
      <c r="M93" s="194"/>
      <c r="N93" s="194"/>
    </row>
    <row r="94" spans="2:29" ht="14.25" thickBot="1">
      <c r="B94" s="113"/>
      <c r="C94" s="113"/>
      <c r="D94" s="330">
        <v>2008</v>
      </c>
      <c r="E94" s="358">
        <v>2009</v>
      </c>
      <c r="F94" s="359"/>
      <c r="G94" s="358">
        <v>2010</v>
      </c>
      <c r="H94" s="359"/>
      <c r="I94" s="358">
        <v>2011</v>
      </c>
      <c r="J94" s="409"/>
      <c r="K94" s="394">
        <v>2012</v>
      </c>
      <c r="L94" s="399"/>
      <c r="M94" s="394">
        <v>2013</v>
      </c>
      <c r="N94" s="399"/>
      <c r="O94" s="434">
        <v>2014</v>
      </c>
      <c r="P94" s="366"/>
      <c r="T94" s="2" t="s">
        <v>131</v>
      </c>
      <c r="U94" s="2">
        <v>10</v>
      </c>
      <c r="V94" s="2">
        <v>11</v>
      </c>
      <c r="W94" s="2">
        <v>12</v>
      </c>
    </row>
    <row r="95" spans="2:29">
      <c r="B95" s="27" t="s">
        <v>18</v>
      </c>
      <c r="C95" s="28"/>
      <c r="D95" s="114">
        <v>53444.585279999978</v>
      </c>
      <c r="E95" s="116">
        <v>54017.350069000022</v>
      </c>
      <c r="F95" s="117">
        <v>1.0716984442844746</v>
      </c>
      <c r="G95" s="116">
        <v>66585.52833999999</v>
      </c>
      <c r="H95" s="118">
        <v>23.266928597840852</v>
      </c>
      <c r="I95" s="116">
        <v>62035.042321000015</v>
      </c>
      <c r="J95" s="221">
        <v>-6.8340465750518886</v>
      </c>
      <c r="K95" s="31">
        <v>60045.938540000017</v>
      </c>
      <c r="L95" s="206">
        <f>(K95/I95-1)*100</f>
        <v>-3.2064196405434675</v>
      </c>
      <c r="M95" s="31">
        <v>56709</v>
      </c>
      <c r="N95" s="206">
        <f>(M95/K95-1)*100</f>
        <v>-5.5573093220569696</v>
      </c>
      <c r="O95" s="116">
        <f>T95</f>
        <v>92926</v>
      </c>
      <c r="P95" s="435">
        <f>(O95/M95-1)*100</f>
        <v>63.864642296637221</v>
      </c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>
      <c r="B96" s="36" t="s">
        <v>20</v>
      </c>
      <c r="C96" s="37"/>
      <c r="D96" s="120">
        <v>121628.25643100002</v>
      </c>
      <c r="E96" s="122">
        <v>117532.23590285002</v>
      </c>
      <c r="F96" s="123">
        <v>-3.3676553856329283</v>
      </c>
      <c r="G96" s="122">
        <v>99714.388515999992</v>
      </c>
      <c r="H96" s="124">
        <v>-15.159966327517104</v>
      </c>
      <c r="I96" s="122">
        <v>293183.78359140002</v>
      </c>
      <c r="J96" s="222">
        <v>194.02354861189997</v>
      </c>
      <c r="K96" s="40">
        <v>219811.99767299945</v>
      </c>
      <c r="L96" s="207">
        <f t="shared" ref="L96:L103" si="17">(K96/I96-1)*100</f>
        <v>-25.025867740576079</v>
      </c>
      <c r="M96" s="40">
        <v>339041</v>
      </c>
      <c r="N96" s="207">
        <f t="shared" ref="N96:N103" si="18">(M96/K96-1)*100</f>
        <v>54.241353333392681</v>
      </c>
      <c r="O96" s="122">
        <f t="shared" ref="O96:O103" si="19">T96</f>
        <v>377756</v>
      </c>
      <c r="P96" s="436">
        <f t="shared" ref="P96:P103" si="20">(O96/M96-1)*100</f>
        <v>11.418972926578208</v>
      </c>
      <c r="S96" s="2" t="s">
        <v>20</v>
      </c>
      <c r="T96" s="2">
        <f t="shared" ref="T96:T104" si="21">SUM(U96:W96)</f>
        <v>377756</v>
      </c>
      <c r="U96" s="2">
        <v>115913</v>
      </c>
      <c r="V96" s="2">
        <v>136978</v>
      </c>
      <c r="W96" s="2">
        <v>124865</v>
      </c>
    </row>
    <row r="97" spans="2:23">
      <c r="B97" s="36" t="s">
        <v>21</v>
      </c>
      <c r="C97" s="37"/>
      <c r="D97" s="120">
        <v>1221382.0205289498</v>
      </c>
      <c r="E97" s="122">
        <v>940021.02486449992</v>
      </c>
      <c r="F97" s="123">
        <v>-23.036281109050506</v>
      </c>
      <c r="G97" s="122">
        <v>953375.41664025001</v>
      </c>
      <c r="H97" s="124">
        <v>1.420648200679886</v>
      </c>
      <c r="I97" s="122">
        <v>994620.81650249986</v>
      </c>
      <c r="J97" s="222">
        <v>4.326249569933438</v>
      </c>
      <c r="K97" s="40">
        <v>1071460.2768880003</v>
      </c>
      <c r="L97" s="207">
        <f t="shared" si="17"/>
        <v>7.7255029364557082</v>
      </c>
      <c r="M97" s="40">
        <v>1272596</v>
      </c>
      <c r="N97" s="207">
        <f t="shared" si="18"/>
        <v>18.77211199058053</v>
      </c>
      <c r="O97" s="122">
        <f t="shared" si="19"/>
        <v>1360922</v>
      </c>
      <c r="P97" s="436">
        <f t="shared" si="20"/>
        <v>6.9406158749516722</v>
      </c>
      <c r="S97" s="2" t="s">
        <v>21</v>
      </c>
      <c r="T97" s="2">
        <f t="shared" si="21"/>
        <v>1360922</v>
      </c>
      <c r="U97" s="2">
        <v>479475</v>
      </c>
      <c r="V97" s="2">
        <v>401130</v>
      </c>
      <c r="W97" s="2">
        <v>480317</v>
      </c>
    </row>
    <row r="98" spans="2:23">
      <c r="B98" s="36" t="s">
        <v>22</v>
      </c>
      <c r="C98" s="37"/>
      <c r="D98" s="120">
        <v>68016.381769</v>
      </c>
      <c r="E98" s="122">
        <v>83876.646071850002</v>
      </c>
      <c r="F98" s="123">
        <v>23.318300518712199</v>
      </c>
      <c r="G98" s="122">
        <v>50543.124562999998</v>
      </c>
      <c r="H98" s="124">
        <v>-39.741123506888918</v>
      </c>
      <c r="I98" s="122">
        <v>71434.732357999994</v>
      </c>
      <c r="J98" s="222">
        <v>41.334222954418735</v>
      </c>
      <c r="K98" s="40">
        <v>67409.96755300001</v>
      </c>
      <c r="L98" s="207">
        <f t="shared" si="17"/>
        <v>-5.6341847615941294</v>
      </c>
      <c r="M98" s="40">
        <v>50016</v>
      </c>
      <c r="N98" s="207">
        <f t="shared" si="18"/>
        <v>-25.803257566211222</v>
      </c>
      <c r="O98" s="122">
        <f t="shared" si="19"/>
        <v>86962</v>
      </c>
      <c r="P98" s="436">
        <f t="shared" si="20"/>
        <v>73.868362124120296</v>
      </c>
      <c r="S98" s="2" t="s">
        <v>22</v>
      </c>
      <c r="T98" s="2">
        <f t="shared" si="21"/>
        <v>86962</v>
      </c>
      <c r="U98" s="2">
        <v>29557</v>
      </c>
      <c r="V98" s="2">
        <v>33978</v>
      </c>
      <c r="W98" s="2">
        <v>23427</v>
      </c>
    </row>
    <row r="99" spans="2:23">
      <c r="B99" s="36" t="s">
        <v>23</v>
      </c>
      <c r="C99" s="37"/>
      <c r="D99" s="120">
        <v>221881.16794200012</v>
      </c>
      <c r="E99" s="122">
        <v>184200.12901040004</v>
      </c>
      <c r="F99" s="123">
        <v>-16.982531361764753</v>
      </c>
      <c r="G99" s="122">
        <v>223198.84149604998</v>
      </c>
      <c r="H99" s="124">
        <v>21.171924631740112</v>
      </c>
      <c r="I99" s="122">
        <v>186740.94260005001</v>
      </c>
      <c r="J99" s="222">
        <v>-16.334268875067249</v>
      </c>
      <c r="K99" s="40">
        <v>195327.06949300002</v>
      </c>
      <c r="L99" s="207">
        <f t="shared" si="17"/>
        <v>4.5978813073356051</v>
      </c>
      <c r="M99" s="40">
        <v>249928</v>
      </c>
      <c r="N99" s="207">
        <f t="shared" si="18"/>
        <v>27.953591198969342</v>
      </c>
      <c r="O99" s="122">
        <f t="shared" si="19"/>
        <v>207913</v>
      </c>
      <c r="P99" s="436">
        <f t="shared" si="20"/>
        <v>-16.810841522358444</v>
      </c>
      <c r="S99" s="2" t="s">
        <v>23</v>
      </c>
      <c r="T99" s="2">
        <f t="shared" si="21"/>
        <v>207913</v>
      </c>
      <c r="U99" s="2">
        <v>73753</v>
      </c>
      <c r="V99" s="2">
        <v>62711</v>
      </c>
      <c r="W99" s="2">
        <v>71449</v>
      </c>
    </row>
    <row r="100" spans="2:23">
      <c r="B100" s="36" t="s">
        <v>24</v>
      </c>
      <c r="C100" s="37"/>
      <c r="D100" s="120">
        <v>398800.02155499975</v>
      </c>
      <c r="E100" s="122">
        <v>347440.06374999951</v>
      </c>
      <c r="F100" s="123">
        <v>-12.878624631146629</v>
      </c>
      <c r="G100" s="122">
        <v>316515.96923499997</v>
      </c>
      <c r="H100" s="124">
        <v>-8.9005551579828701</v>
      </c>
      <c r="I100" s="122">
        <v>322078.1246745002</v>
      </c>
      <c r="J100" s="222">
        <v>1.7573064174119413</v>
      </c>
      <c r="K100" s="40">
        <v>356467.81787499983</v>
      </c>
      <c r="L100" s="207">
        <f t="shared" si="17"/>
        <v>10.677438349858349</v>
      </c>
      <c r="M100" s="40">
        <v>379021</v>
      </c>
      <c r="N100" s="207">
        <f t="shared" si="18"/>
        <v>6.3268494360713134</v>
      </c>
      <c r="O100" s="122">
        <f t="shared" si="19"/>
        <v>399071</v>
      </c>
      <c r="P100" s="436">
        <f t="shared" si="20"/>
        <v>5.2899443566451376</v>
      </c>
      <c r="S100" s="2" t="s">
        <v>24</v>
      </c>
      <c r="T100" s="2">
        <f t="shared" si="21"/>
        <v>399071</v>
      </c>
      <c r="U100" s="2">
        <v>141571</v>
      </c>
      <c r="V100" s="2">
        <v>116937</v>
      </c>
      <c r="W100" s="2">
        <v>140563</v>
      </c>
    </row>
    <row r="101" spans="2:23">
      <c r="B101" s="36" t="s">
        <v>25</v>
      </c>
      <c r="C101" s="37"/>
      <c r="D101" s="120">
        <v>101797.67403700003</v>
      </c>
      <c r="E101" s="122">
        <v>72492.425079349996</v>
      </c>
      <c r="F101" s="123">
        <v>-28.787739243431599</v>
      </c>
      <c r="G101" s="122">
        <v>103802.66258100001</v>
      </c>
      <c r="H101" s="124">
        <v>43.191047157517382</v>
      </c>
      <c r="I101" s="122">
        <v>80907.649993200001</v>
      </c>
      <c r="J101" s="222">
        <v>-22.056286436712945</v>
      </c>
      <c r="K101" s="40">
        <v>107323.95753000001</v>
      </c>
      <c r="L101" s="207">
        <f t="shared" si="17"/>
        <v>32.649950331050533</v>
      </c>
      <c r="M101" s="40">
        <v>118207</v>
      </c>
      <c r="N101" s="207">
        <f t="shared" si="18"/>
        <v>10.140366345471264</v>
      </c>
      <c r="O101" s="122">
        <f t="shared" si="19"/>
        <v>119976</v>
      </c>
      <c r="P101" s="436">
        <f t="shared" si="20"/>
        <v>1.4965272784183581</v>
      </c>
      <c r="S101" s="2" t="s">
        <v>25</v>
      </c>
      <c r="T101" s="2">
        <f t="shared" si="21"/>
        <v>119976</v>
      </c>
      <c r="U101" s="2">
        <v>37424</v>
      </c>
      <c r="V101" s="2">
        <v>34171</v>
      </c>
      <c r="W101" s="2">
        <v>48381</v>
      </c>
    </row>
    <row r="102" spans="2:23">
      <c r="B102" s="36" t="s">
        <v>26</v>
      </c>
      <c r="C102" s="37"/>
      <c r="D102" s="120">
        <v>65276.025896999978</v>
      </c>
      <c r="E102" s="122">
        <v>48442.493092000004</v>
      </c>
      <c r="F102" s="123">
        <v>-25.788231703262475</v>
      </c>
      <c r="G102" s="122">
        <v>50248.268401000001</v>
      </c>
      <c r="H102" s="124">
        <v>3.7276679909321375</v>
      </c>
      <c r="I102" s="122">
        <v>77566.337591999996</v>
      </c>
      <c r="J102" s="222">
        <v>54.366190239614973</v>
      </c>
      <c r="K102" s="40">
        <v>38040.992983000004</v>
      </c>
      <c r="L102" s="207">
        <f>(K102/I102-1)*100</f>
        <v>-50.956827195972366</v>
      </c>
      <c r="M102" s="40">
        <v>39315</v>
      </c>
      <c r="N102" s="207">
        <f t="shared" si="18"/>
        <v>3.349037228258811</v>
      </c>
      <c r="O102" s="122">
        <f t="shared" si="19"/>
        <v>59330</v>
      </c>
      <c r="P102" s="436">
        <f t="shared" si="20"/>
        <v>50.909322141676206</v>
      </c>
      <c r="S102" s="2" t="s">
        <v>26</v>
      </c>
      <c r="T102" s="2">
        <f t="shared" si="21"/>
        <v>59330</v>
      </c>
      <c r="U102" s="2">
        <v>20566</v>
      </c>
      <c r="V102" s="2">
        <v>15777</v>
      </c>
      <c r="W102" s="2">
        <v>22987</v>
      </c>
    </row>
    <row r="103" spans="2:23" ht="14.25" thickBot="1">
      <c r="B103" s="36" t="s">
        <v>27</v>
      </c>
      <c r="C103" s="126"/>
      <c r="D103" s="127">
        <v>221951.63098799973</v>
      </c>
      <c r="E103" s="128">
        <v>114886.82613100004</v>
      </c>
      <c r="F103" s="123">
        <v>-48.237899573167972</v>
      </c>
      <c r="G103" s="128">
        <v>150099.82486200001</v>
      </c>
      <c r="H103" s="124">
        <v>30.650162352686316</v>
      </c>
      <c r="I103" s="128">
        <v>170390.11517284997</v>
      </c>
      <c r="J103" s="222">
        <v>13.517864081123744</v>
      </c>
      <c r="K103" s="40">
        <v>150862.95837900002</v>
      </c>
      <c r="L103" s="207">
        <f t="shared" si="17"/>
        <v>-11.46026386216178</v>
      </c>
      <c r="M103" s="40">
        <v>150369</v>
      </c>
      <c r="N103" s="207">
        <f t="shared" si="18"/>
        <v>-0.32742190946507543</v>
      </c>
      <c r="O103" s="128">
        <f t="shared" si="19"/>
        <v>226833</v>
      </c>
      <c r="P103" s="436">
        <f t="shared" si="20"/>
        <v>50.850906769347404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ht="15" thickTop="1" thickBot="1">
      <c r="B104" s="46" t="s">
        <v>28</v>
      </c>
      <c r="C104" s="47"/>
      <c r="D104" s="129">
        <v>2474177.7644279497</v>
      </c>
      <c r="E104" s="131">
        <v>1962909.1939709494</v>
      </c>
      <c r="F104" s="132">
        <v>-20.66418095771747</v>
      </c>
      <c r="G104" s="133">
        <v>2014084.0246342998</v>
      </c>
      <c r="H104" s="134">
        <v>2.6070910880917619</v>
      </c>
      <c r="I104" s="135">
        <v>2258957.5448055002</v>
      </c>
      <c r="J104" s="223">
        <v>12.158058808676685</v>
      </c>
      <c r="K104" s="50">
        <v>2266750.9769139998</v>
      </c>
      <c r="L104" s="208">
        <f>(K104/I104-1)*100</f>
        <v>0.34500126513756779</v>
      </c>
      <c r="M104" s="50">
        <f>SUM(M95:M103)</f>
        <v>2655202</v>
      </c>
      <c r="N104" s="208">
        <f>(M104/K104-1)*100</f>
        <v>17.136907716914074</v>
      </c>
      <c r="O104" s="437">
        <v>3042970</v>
      </c>
      <c r="P104" s="438">
        <f>(O104/M104-1)*100</f>
        <v>14.604086619398448</v>
      </c>
      <c r="T104" s="2">
        <f t="shared" si="21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ht="14.25" thickBot="1">
      <c r="B105" s="113"/>
      <c r="C105" s="113"/>
      <c r="D105" s="137"/>
      <c r="E105" s="139"/>
      <c r="F105" s="140"/>
      <c r="G105" s="137"/>
      <c r="H105" s="140"/>
      <c r="I105" s="137"/>
      <c r="J105" s="140"/>
      <c r="K105" s="55"/>
      <c r="L105" s="60"/>
      <c r="M105" s="55"/>
      <c r="N105" s="60"/>
      <c r="O105" s="113"/>
      <c r="P105" s="113"/>
    </row>
    <row r="106" spans="2:23">
      <c r="B106" s="61" t="s">
        <v>29</v>
      </c>
      <c r="C106" s="141"/>
      <c r="D106" s="142">
        <v>287912.20654295001</v>
      </c>
      <c r="E106" s="143">
        <v>232667.47026034998</v>
      </c>
      <c r="F106" s="118">
        <f>(E106/D106-1)*100</f>
        <v>-19.188049352245429</v>
      </c>
      <c r="G106" s="143">
        <v>279246.23513749999</v>
      </c>
      <c r="H106" s="124">
        <f>(G106/E106-1)*100</f>
        <v>20.019457307473786</v>
      </c>
      <c r="I106" s="143">
        <v>482556.00152489997</v>
      </c>
      <c r="J106" s="221">
        <f>(I106/G106-1)*100</f>
        <v>72.806627558395149</v>
      </c>
      <c r="K106" s="40">
        <v>364832.5149789995</v>
      </c>
      <c r="L106" s="207">
        <f>(K106/I106-1)*100</f>
        <v>-24.395818552435077</v>
      </c>
      <c r="M106" s="31">
        <v>521798</v>
      </c>
      <c r="N106" s="207">
        <f>(M106/K106-1)*100</f>
        <v>43.023984589212326</v>
      </c>
      <c r="O106" s="439">
        <f>T96+T109+T110</f>
        <v>630876</v>
      </c>
      <c r="P106" s="435">
        <f>(O106/M106-1)*100</f>
        <v>20.904257969559104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4.25" thickBot="1">
      <c r="B107" s="63" t="s">
        <v>30</v>
      </c>
      <c r="C107" s="64"/>
      <c r="D107" s="144">
        <v>79203.550057</v>
      </c>
      <c r="E107" s="146">
        <v>67487.316524850001</v>
      </c>
      <c r="F107" s="147">
        <f>(E107/D107-1)*100</f>
        <v>-14.792561095706237</v>
      </c>
      <c r="G107" s="148">
        <v>59935.335682999998</v>
      </c>
      <c r="H107" s="147">
        <f>(G107/E107-1)*100</f>
        <v>-11.190222445826892</v>
      </c>
      <c r="I107" s="148">
        <v>266699.5017894</v>
      </c>
      <c r="J107" s="224">
        <f>(I107/G107-1)*100</f>
        <v>344.97874042114756</v>
      </c>
      <c r="K107" s="67">
        <v>194938.66773999951</v>
      </c>
      <c r="L107" s="209">
        <f>(K107/I107-1)*100</f>
        <v>-26.90699966363891</v>
      </c>
      <c r="M107" s="67">
        <v>307561</v>
      </c>
      <c r="N107" s="209">
        <f>(M107/K107-1)*100</f>
        <v>57.773213270448288</v>
      </c>
      <c r="O107" s="440">
        <f>T106+T107+T108</f>
        <v>344178</v>
      </c>
      <c r="P107" s="441">
        <f>(O107/M107-1)*100</f>
        <v>11.905605717239842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>
      <c r="D108" s="72"/>
      <c r="E108" s="72"/>
      <c r="F108" s="72"/>
      <c r="G108" s="72"/>
      <c r="H108" s="72"/>
      <c r="I108" s="72"/>
      <c r="J108" s="72"/>
      <c r="K108" s="193"/>
      <c r="L108" s="193"/>
      <c r="M108" s="193"/>
      <c r="N108" s="19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ht="18" thickBot="1">
      <c r="B109" s="111" t="s">
        <v>47</v>
      </c>
      <c r="C109" s="111"/>
      <c r="D109" s="112"/>
      <c r="E109" s="112"/>
      <c r="F109" s="112"/>
      <c r="G109" s="112"/>
      <c r="H109" s="112"/>
      <c r="I109" s="112"/>
      <c r="J109" s="112"/>
      <c r="K109" s="194"/>
      <c r="L109" s="194"/>
      <c r="M109" s="194"/>
      <c r="N109" s="194"/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>
      <c r="B110" s="113"/>
      <c r="C110" s="113"/>
      <c r="D110" s="330">
        <v>2008</v>
      </c>
      <c r="E110" s="358">
        <v>2009</v>
      </c>
      <c r="F110" s="373"/>
      <c r="G110" s="358">
        <v>2010</v>
      </c>
      <c r="H110" s="373"/>
      <c r="I110" s="358">
        <v>2011</v>
      </c>
      <c r="J110" s="410"/>
      <c r="K110" s="394">
        <v>2012</v>
      </c>
      <c r="L110" s="395"/>
      <c r="M110" s="394">
        <v>2013</v>
      </c>
      <c r="N110" s="395"/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>
      <c r="B111" s="27" t="s">
        <v>18</v>
      </c>
      <c r="C111" s="28"/>
      <c r="D111" s="114">
        <v>79255.920432000014</v>
      </c>
      <c r="E111" s="116">
        <v>98025.107815999989</v>
      </c>
      <c r="F111" s="117">
        <f t="shared" ref="F111:F120" si="23">(E111/D111-1)*100</f>
        <v>23.681748040644557</v>
      </c>
      <c r="G111" s="116">
        <v>91924.151431000006</v>
      </c>
      <c r="H111" s="118">
        <f>(G111/E111-1)*100</f>
        <v>-6.2238711294782867</v>
      </c>
      <c r="I111" s="116">
        <v>94869.93936027179</v>
      </c>
      <c r="J111" s="221">
        <f>(I111/G111-1)*100</f>
        <v>3.2045853928637458</v>
      </c>
      <c r="K111" s="31">
        <v>98312.731281</v>
      </c>
      <c r="L111" s="35">
        <f>(K111/I111-1)*100</f>
        <v>3.6289597568457399</v>
      </c>
      <c r="M111" s="31">
        <v>99243</v>
      </c>
      <c r="N111" s="35">
        <f>(M111/K111-1)*100</f>
        <v>0.94623423322568456</v>
      </c>
    </row>
    <row r="112" spans="2:23">
      <c r="B112" s="36" t="s">
        <v>20</v>
      </c>
      <c r="C112" s="37"/>
      <c r="D112" s="120">
        <v>147037.83482299998</v>
      </c>
      <c r="E112" s="122">
        <v>137341.64728164999</v>
      </c>
      <c r="F112" s="123">
        <f t="shared" si="23"/>
        <v>-6.5943486946893559</v>
      </c>
      <c r="G112" s="122">
        <v>126641.38852399999</v>
      </c>
      <c r="H112" s="124">
        <f t="shared" ref="H112:J123" si="24">(G112/E112-1)*100</f>
        <v>-7.7909788978333001</v>
      </c>
      <c r="I112" s="122">
        <v>316110.79758519115</v>
      </c>
      <c r="J112" s="222">
        <f t="shared" si="24"/>
        <v>149.61096942275276</v>
      </c>
      <c r="K112" s="40">
        <v>408661.36415899999</v>
      </c>
      <c r="L112" s="44">
        <f t="shared" ref="L112:L119" si="25">(K112/I112-1)*100</f>
        <v>29.277888411536047</v>
      </c>
      <c r="M112" s="40">
        <v>495441</v>
      </c>
      <c r="N112" s="44">
        <f t="shared" ref="N112:N119" si="26">(M112/K112-1)*100</f>
        <v>21.235096696646917</v>
      </c>
    </row>
    <row r="113" spans="2:14">
      <c r="B113" s="36" t="s">
        <v>21</v>
      </c>
      <c r="C113" s="37"/>
      <c r="D113" s="120">
        <v>1447233.8929808997</v>
      </c>
      <c r="E113" s="122">
        <v>1590580.6768415999</v>
      </c>
      <c r="F113" s="123">
        <f t="shared" si="23"/>
        <v>9.9048802378063137</v>
      </c>
      <c r="G113" s="122">
        <v>1641889.6840395499</v>
      </c>
      <c r="H113" s="124">
        <f t="shared" si="24"/>
        <v>3.2258035033993826</v>
      </c>
      <c r="I113" s="122">
        <v>1577865.4254916655</v>
      </c>
      <c r="J113" s="222">
        <f t="shared" si="24"/>
        <v>-3.8994251057333673</v>
      </c>
      <c r="K113" s="40">
        <v>1499346.3462266</v>
      </c>
      <c r="L113" s="44">
        <f t="shared" si="25"/>
        <v>-4.9762849224355588</v>
      </c>
      <c r="M113" s="40">
        <v>1415189</v>
      </c>
      <c r="N113" s="44">
        <f t="shared" si="26"/>
        <v>-5.6129356928369845</v>
      </c>
    </row>
    <row r="114" spans="2:14">
      <c r="B114" s="36" t="s">
        <v>22</v>
      </c>
      <c r="C114" s="37"/>
      <c r="D114" s="120">
        <v>110958.42792799999</v>
      </c>
      <c r="E114" s="122">
        <v>106915.58119900001</v>
      </c>
      <c r="F114" s="123">
        <f t="shared" si="23"/>
        <v>-3.6435688613246642</v>
      </c>
      <c r="G114" s="122">
        <v>87775.741068949996</v>
      </c>
      <c r="H114" s="124">
        <f t="shared" si="24"/>
        <v>-17.901824893441287</v>
      </c>
      <c r="I114" s="122">
        <v>105418.83233391627</v>
      </c>
      <c r="J114" s="222">
        <f t="shared" si="24"/>
        <v>20.100190610874137</v>
      </c>
      <c r="K114" s="40">
        <v>98933.554613999993</v>
      </c>
      <c r="L114" s="44">
        <f t="shared" si="25"/>
        <v>-6.1519157216369358</v>
      </c>
      <c r="M114" s="40">
        <v>104164</v>
      </c>
      <c r="N114" s="44">
        <f t="shared" si="26"/>
        <v>5.2868265033103823</v>
      </c>
    </row>
    <row r="115" spans="2:14">
      <c r="B115" s="36" t="s">
        <v>23</v>
      </c>
      <c r="C115" s="37"/>
      <c r="D115" s="120">
        <v>267436.32068899996</v>
      </c>
      <c r="E115" s="122">
        <v>254632.54022800003</v>
      </c>
      <c r="F115" s="123">
        <f t="shared" si="23"/>
        <v>-4.787599690278932</v>
      </c>
      <c r="G115" s="122">
        <v>277024.14939499996</v>
      </c>
      <c r="H115" s="124">
        <f t="shared" si="24"/>
        <v>8.7936950819209159</v>
      </c>
      <c r="I115" s="122">
        <v>255652.14946063413</v>
      </c>
      <c r="J115" s="222">
        <f t="shared" si="24"/>
        <v>-7.7148508464120136</v>
      </c>
      <c r="K115" s="40">
        <v>322853.14548499999</v>
      </c>
      <c r="L115" s="44">
        <f>(K115/I115-1)*100</f>
        <v>26.286106401273823</v>
      </c>
      <c r="M115" s="40">
        <v>237701</v>
      </c>
      <c r="N115" s="44">
        <f t="shared" si="26"/>
        <v>-26.374884889872085</v>
      </c>
    </row>
    <row r="116" spans="2:14">
      <c r="B116" s="36" t="s">
        <v>24</v>
      </c>
      <c r="C116" s="37"/>
      <c r="D116" s="120">
        <v>496716.98117200029</v>
      </c>
      <c r="E116" s="122">
        <v>747980.94460499997</v>
      </c>
      <c r="F116" s="123">
        <f t="shared" si="23"/>
        <v>50.584935276451404</v>
      </c>
      <c r="G116" s="122">
        <v>511562.36411879992</v>
      </c>
      <c r="H116" s="124">
        <f t="shared" si="24"/>
        <v>-31.607567303876969</v>
      </c>
      <c r="I116" s="122">
        <v>538017.89564082678</v>
      </c>
      <c r="J116" s="222">
        <f t="shared" si="24"/>
        <v>5.1715163932355201</v>
      </c>
      <c r="K116" s="40">
        <v>463866.48420700006</v>
      </c>
      <c r="L116" s="44">
        <f t="shared" si="25"/>
        <v>-13.782331783872326</v>
      </c>
      <c r="M116" s="40">
        <v>417570</v>
      </c>
      <c r="N116" s="44">
        <f t="shared" si="26"/>
        <v>-9.9805624642500099</v>
      </c>
    </row>
    <row r="117" spans="2:14">
      <c r="B117" s="36" t="s">
        <v>25</v>
      </c>
      <c r="C117" s="37"/>
      <c r="D117" s="120">
        <v>125699.43210400001</v>
      </c>
      <c r="E117" s="122">
        <v>110484.701256</v>
      </c>
      <c r="F117" s="123">
        <f t="shared" si="23"/>
        <v>-12.104056950242848</v>
      </c>
      <c r="G117" s="122">
        <v>146513.17196400001</v>
      </c>
      <c r="H117" s="124">
        <f t="shared" si="24"/>
        <v>32.609465653095057</v>
      </c>
      <c r="I117" s="122">
        <v>147777.23009031441</v>
      </c>
      <c r="J117" s="222">
        <f t="shared" si="24"/>
        <v>0.86276073978179824</v>
      </c>
      <c r="K117" s="40">
        <v>138314.99673099996</v>
      </c>
      <c r="L117" s="44">
        <f t="shared" si="25"/>
        <v>-6.4030387858343136</v>
      </c>
      <c r="M117" s="40">
        <v>165136</v>
      </c>
      <c r="N117" s="44">
        <f t="shared" si="26"/>
        <v>19.391247444528737</v>
      </c>
    </row>
    <row r="118" spans="2:14">
      <c r="B118" s="36" t="s">
        <v>26</v>
      </c>
      <c r="C118" s="37"/>
      <c r="D118" s="120">
        <v>49846.676443999997</v>
      </c>
      <c r="E118" s="122">
        <v>62103.559461999997</v>
      </c>
      <c r="F118" s="123">
        <f t="shared" si="23"/>
        <v>24.589168009566166</v>
      </c>
      <c r="G118" s="122">
        <v>51260.099941050008</v>
      </c>
      <c r="H118" s="124">
        <f t="shared" si="24"/>
        <v>-17.460286680644931</v>
      </c>
      <c r="I118" s="122">
        <v>85166.97897335951</v>
      </c>
      <c r="J118" s="222">
        <f t="shared" si="24"/>
        <v>66.146728296087986</v>
      </c>
      <c r="K118" s="40">
        <v>69821.971416999993</v>
      </c>
      <c r="L118" s="44">
        <f t="shared" si="25"/>
        <v>-18.017555326412925</v>
      </c>
      <c r="M118" s="40">
        <v>57751</v>
      </c>
      <c r="N118" s="44">
        <f t="shared" si="26"/>
        <v>-17.28821339762543</v>
      </c>
    </row>
    <row r="119" spans="2:14" ht="14.25" thickBot="1">
      <c r="B119" s="36" t="s">
        <v>27</v>
      </c>
      <c r="C119" s="126"/>
      <c r="D119" s="127">
        <v>143758.13536600003</v>
      </c>
      <c r="E119" s="128">
        <v>209526.63715155001</v>
      </c>
      <c r="F119" s="123">
        <f t="shared" si="23"/>
        <v>45.749412106735463</v>
      </c>
      <c r="G119" s="128">
        <v>237624.47111245</v>
      </c>
      <c r="H119" s="124">
        <f t="shared" si="24"/>
        <v>13.410148868364136</v>
      </c>
      <c r="I119" s="128">
        <v>170138.81608852025</v>
      </c>
      <c r="J119" s="222">
        <f t="shared" si="24"/>
        <v>-28.40012844973101</v>
      </c>
      <c r="K119" s="40">
        <v>220824.04221199997</v>
      </c>
      <c r="L119" s="44">
        <f t="shared" si="25"/>
        <v>29.790512999167152</v>
      </c>
      <c r="M119" s="40">
        <v>221846</v>
      </c>
      <c r="N119" s="44">
        <f t="shared" si="26"/>
        <v>0.46279280904517606</v>
      </c>
    </row>
    <row r="120" spans="2:14" ht="15" thickTop="1" thickBot="1">
      <c r="B120" s="46" t="s">
        <v>28</v>
      </c>
      <c r="C120" s="47"/>
      <c r="D120" s="129">
        <v>2867943.6219389001</v>
      </c>
      <c r="E120" s="131">
        <v>3317591.3958408004</v>
      </c>
      <c r="F120" s="132">
        <f t="shared" si="23"/>
        <v>15.678403524470674</v>
      </c>
      <c r="G120" s="133">
        <v>3172215.2215948002</v>
      </c>
      <c r="H120" s="134">
        <f t="shared" si="24"/>
        <v>-4.381979481507436</v>
      </c>
      <c r="I120" s="135">
        <v>3291018.0650247</v>
      </c>
      <c r="J120" s="223">
        <f t="shared" si="24"/>
        <v>3.7451066567347535</v>
      </c>
      <c r="K120" s="50">
        <v>3320934.6363325999</v>
      </c>
      <c r="L120" s="54">
        <f>(K120/I120-1)*100</f>
        <v>0.90903698238056219</v>
      </c>
      <c r="M120" s="50">
        <v>3214041</v>
      </c>
      <c r="N120" s="54">
        <f>(M120/K120-1)*100</f>
        <v>-3.2187816996797514</v>
      </c>
    </row>
    <row r="121" spans="2:14" ht="14.25" thickBot="1">
      <c r="B121" s="113"/>
      <c r="C121" s="113"/>
      <c r="D121" s="137"/>
      <c r="E121" s="139"/>
      <c r="F121" s="140"/>
      <c r="G121" s="137"/>
      <c r="H121" s="140"/>
      <c r="I121" s="137"/>
      <c r="J121" s="140"/>
      <c r="K121" s="210"/>
      <c r="L121" s="60"/>
      <c r="M121" s="55"/>
      <c r="N121" s="60"/>
    </row>
    <row r="122" spans="2:14">
      <c r="B122" s="61" t="s">
        <v>29</v>
      </c>
      <c r="C122" s="141"/>
      <c r="D122" s="142">
        <v>265845.68167664995</v>
      </c>
      <c r="E122" s="143">
        <v>337613.81898740004</v>
      </c>
      <c r="F122" s="118">
        <f>(E122/D122-1)*100</f>
        <v>26.996164413173428</v>
      </c>
      <c r="G122" s="143">
        <v>329155.45673099993</v>
      </c>
      <c r="H122" s="124">
        <f>(G122/E122-1)*100</f>
        <v>-2.5053365060023758</v>
      </c>
      <c r="I122" s="143">
        <v>548667.5142502964</v>
      </c>
      <c r="J122" s="221">
        <f>(I122/G122-1)*100</f>
        <v>66.689478491219802</v>
      </c>
      <c r="K122" s="40">
        <v>628710.45961700007</v>
      </c>
      <c r="L122" s="44">
        <f>(K122/I122-1)*100</f>
        <v>14.588606631117029</v>
      </c>
      <c r="M122" s="31">
        <v>707904</v>
      </c>
      <c r="N122" s="44">
        <f>(M122/K122-1)*100</f>
        <v>12.596186236704776</v>
      </c>
    </row>
    <row r="123" spans="2:14" ht="14.25" thickBot="1">
      <c r="B123" s="63" t="s">
        <v>30</v>
      </c>
      <c r="C123" s="64"/>
      <c r="D123" s="144">
        <v>99569.05785099999</v>
      </c>
      <c r="E123" s="146">
        <v>84319.914841649996</v>
      </c>
      <c r="F123" s="147">
        <f>(E123/D123-1)*100</f>
        <v>-15.315142413187798</v>
      </c>
      <c r="G123" s="148">
        <v>83348.967363000003</v>
      </c>
      <c r="H123" s="147">
        <f t="shared" si="24"/>
        <v>-1.1515043397202218</v>
      </c>
      <c r="I123" s="148">
        <v>267670.18400914996</v>
      </c>
      <c r="J123" s="224">
        <f t="shared" si="24"/>
        <v>221.14397151844406</v>
      </c>
      <c r="K123" s="67">
        <v>357972.82371100003</v>
      </c>
      <c r="L123" s="71">
        <f>(K123/I123-1)*100</f>
        <v>33.736532903778027</v>
      </c>
      <c r="M123" s="67">
        <v>461783</v>
      </c>
      <c r="N123" s="71">
        <f>(M123/K123-1)*100</f>
        <v>28.999457336685541</v>
      </c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B125" s="21" t="s">
        <v>33</v>
      </c>
      <c r="C125" s="9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</sheetData>
  <mergeCells count="19">
    <mergeCell ref="E110:F110"/>
    <mergeCell ref="G110:H110"/>
    <mergeCell ref="I110:J110"/>
    <mergeCell ref="K110:L110"/>
    <mergeCell ref="M110:N110"/>
    <mergeCell ref="E94:F94"/>
    <mergeCell ref="G94:H94"/>
    <mergeCell ref="I94:J94"/>
    <mergeCell ref="K94:L94"/>
    <mergeCell ref="M94:N94"/>
    <mergeCell ref="O94:P94"/>
    <mergeCell ref="I62:J62"/>
    <mergeCell ref="K62:L62"/>
    <mergeCell ref="M62:N62"/>
    <mergeCell ref="O62:P62"/>
    <mergeCell ref="I78:J78"/>
    <mergeCell ref="K78:L78"/>
    <mergeCell ref="M78:N78"/>
    <mergeCell ref="O78:P78"/>
  </mergeCells>
  <phoneticPr fontId="39"/>
  <conditionalFormatting sqref="I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{BE787670-4F24-48DF-B764-2CA6EB53696B}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87670-4F24-48DF-B764-2CA6EB5369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381">
        <v>3310</v>
      </c>
      <c r="E7" s="375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374">
        <v>4990.875</v>
      </c>
      <c r="E8" s="375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374">
        <v>8686</v>
      </c>
      <c r="E9" s="375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374">
        <v>10020</v>
      </c>
      <c r="E10" s="375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374">
        <v>169533</v>
      </c>
      <c r="E11" s="375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374">
        <v>82821</v>
      </c>
      <c r="E12" s="375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376">
        <v>7907</v>
      </c>
      <c r="E13" s="377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378">
        <v>43015</v>
      </c>
      <c r="E14" s="375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378">
        <v>6992</v>
      </c>
      <c r="E15" s="375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370">
        <v>20977</v>
      </c>
      <c r="E16" s="371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370">
        <v>78578</v>
      </c>
      <c r="E17" s="372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367">
        <v>14918.8945</v>
      </c>
      <c r="E18" s="368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369">
        <f>SUM(D6:E18)</f>
        <v>455350.76949999999</v>
      </c>
      <c r="E19" s="352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362">
        <v>2008</v>
      </c>
      <c r="E60" s="359"/>
      <c r="F60" s="358">
        <v>2009</v>
      </c>
      <c r="G60" s="359"/>
      <c r="H60" s="358">
        <v>2010</v>
      </c>
      <c r="I60" s="359"/>
      <c r="J60" s="358">
        <v>2011</v>
      </c>
      <c r="K60" s="360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362">
        <v>2008</v>
      </c>
      <c r="E76" s="373"/>
      <c r="F76" s="358">
        <v>2009</v>
      </c>
      <c r="G76" s="373"/>
      <c r="H76" s="358">
        <v>2010</v>
      </c>
      <c r="I76" s="373"/>
      <c r="J76" s="358">
        <v>2011</v>
      </c>
      <c r="K76" s="366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386">
        <v>51937.764000000003</v>
      </c>
      <c r="E19" s="387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351">
        <f>SUM(D6:E19)</f>
        <v>507288.53350000002</v>
      </c>
      <c r="E20" s="352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362">
        <v>2008</v>
      </c>
      <c r="E61" s="359"/>
      <c r="F61" s="358">
        <v>2009</v>
      </c>
      <c r="G61" s="359"/>
      <c r="H61" s="358">
        <v>2010</v>
      </c>
      <c r="I61" s="359"/>
      <c r="J61" s="358">
        <v>2011</v>
      </c>
      <c r="K61" s="360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362">
        <v>2008</v>
      </c>
      <c r="E77" s="373"/>
      <c r="F77" s="358">
        <v>2009</v>
      </c>
      <c r="G77" s="373"/>
      <c r="H77" s="358">
        <v>2010</v>
      </c>
      <c r="I77" s="373"/>
      <c r="J77" s="358">
        <v>2011</v>
      </c>
      <c r="K77" s="366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351">
        <f>SUM(D6:E20)</f>
        <v>530921.64324999996</v>
      </c>
      <c r="E21" s="352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362">
        <v>2008</v>
      </c>
      <c r="E62" s="359"/>
      <c r="F62" s="358">
        <v>2009</v>
      </c>
      <c r="G62" s="359"/>
      <c r="H62" s="358">
        <v>2010</v>
      </c>
      <c r="I62" s="359"/>
      <c r="J62" s="358">
        <v>2011</v>
      </c>
      <c r="K62" s="360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362">
        <v>2008</v>
      </c>
      <c r="E78" s="373"/>
      <c r="F78" s="358">
        <v>2009</v>
      </c>
      <c r="G78" s="373"/>
      <c r="H78" s="358">
        <v>2010</v>
      </c>
      <c r="I78" s="373"/>
      <c r="J78" s="358">
        <v>2011</v>
      </c>
      <c r="K78" s="366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J62:K62"/>
    <mergeCell ref="D78:E78"/>
    <mergeCell ref="F78:G78"/>
    <mergeCell ref="H78:I78"/>
    <mergeCell ref="J78:K78"/>
    <mergeCell ref="D62:E62"/>
    <mergeCell ref="F62:G62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351">
        <f>SUM(D6:E21)</f>
        <v>564156.85824999993</v>
      </c>
      <c r="E22" s="352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394">
        <v>2011</v>
      </c>
      <c r="K31" s="395"/>
      <c r="L31" s="396">
        <v>2012</v>
      </c>
      <c r="M31" s="395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394">
        <v>2011</v>
      </c>
      <c r="K47" s="395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362">
        <v>2008</v>
      </c>
      <c r="E63" s="359"/>
      <c r="F63" s="358">
        <v>2009</v>
      </c>
      <c r="G63" s="359"/>
      <c r="H63" s="358">
        <v>2010</v>
      </c>
      <c r="I63" s="359"/>
      <c r="J63" s="358">
        <v>2011</v>
      </c>
      <c r="K63" s="360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362">
        <v>2008</v>
      </c>
      <c r="E79" s="373"/>
      <c r="F79" s="358">
        <v>2009</v>
      </c>
      <c r="G79" s="373"/>
      <c r="H79" s="358">
        <v>2010</v>
      </c>
      <c r="I79" s="373"/>
      <c r="J79" s="358">
        <v>2011</v>
      </c>
      <c r="K79" s="366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351">
        <f>SUM(D6:E21)</f>
        <v>564156.85824999993</v>
      </c>
      <c r="E23" s="352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394">
        <v>2011</v>
      </c>
      <c r="K32" s="395"/>
      <c r="L32" s="396">
        <v>2012</v>
      </c>
      <c r="M32" s="395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394">
        <v>2011</v>
      </c>
      <c r="K48" s="395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362">
        <v>2008</v>
      </c>
      <c r="E64" s="359"/>
      <c r="F64" s="358">
        <v>2009</v>
      </c>
      <c r="G64" s="359"/>
      <c r="H64" s="358">
        <v>2010</v>
      </c>
      <c r="I64" s="359"/>
      <c r="J64" s="358">
        <v>2011</v>
      </c>
      <c r="K64" s="360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362">
        <v>2008</v>
      </c>
      <c r="E80" s="373"/>
      <c r="F80" s="358">
        <v>2009</v>
      </c>
      <c r="G80" s="373"/>
      <c r="H80" s="358">
        <v>2010</v>
      </c>
      <c r="I80" s="373"/>
      <c r="J80" s="358">
        <v>2011</v>
      </c>
      <c r="K80" s="366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D11:E11"/>
    <mergeCell ref="D6:E6"/>
    <mergeCell ref="D7:E7"/>
    <mergeCell ref="D8:E8"/>
    <mergeCell ref="D9:E9"/>
    <mergeCell ref="D10:E10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79">
        <v>3602</v>
      </c>
      <c r="E6" s="380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90">
        <v>3310</v>
      </c>
      <c r="E7" s="39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88">
        <v>4990.875</v>
      </c>
      <c r="E8" s="3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88">
        <v>8686</v>
      </c>
      <c r="E9" s="3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88">
        <v>10020</v>
      </c>
      <c r="E10" s="3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88">
        <v>169533</v>
      </c>
      <c r="E11" s="3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88">
        <v>82821</v>
      </c>
      <c r="E12" s="3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82">
        <v>7907</v>
      </c>
      <c r="E13" s="3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78">
        <v>43015</v>
      </c>
      <c r="E14" s="37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78">
        <v>6992</v>
      </c>
      <c r="E15" s="37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84">
        <v>20977</v>
      </c>
      <c r="E16" s="38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84">
        <v>78578</v>
      </c>
      <c r="E17" s="38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82">
        <v>14918.8945</v>
      </c>
      <c r="E18" s="3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92">
        <v>51937.764000000003</v>
      </c>
      <c r="E19" s="393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84">
        <v>23633.109750000003</v>
      </c>
      <c r="E20" s="385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84">
        <v>33235.215000000004</v>
      </c>
      <c r="E21" s="385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84">
        <v>20918</v>
      </c>
      <c r="E22" s="385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351">
        <f>SUM(D6:E23)</f>
        <v>604584.48499999999</v>
      </c>
      <c r="E24" s="352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394">
        <v>2011</v>
      </c>
      <c r="K33" s="395"/>
      <c r="L33" s="396">
        <v>2012</v>
      </c>
      <c r="M33" s="395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394">
        <v>2011</v>
      </c>
      <c r="K49" s="395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362">
        <v>2008</v>
      </c>
      <c r="E65" s="359"/>
      <c r="F65" s="358">
        <v>2009</v>
      </c>
      <c r="G65" s="359"/>
      <c r="H65" s="358">
        <v>2010</v>
      </c>
      <c r="I65" s="359"/>
      <c r="J65" s="358">
        <v>2011</v>
      </c>
      <c r="K65" s="360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362">
        <v>2008</v>
      </c>
      <c r="E81" s="373"/>
      <c r="F81" s="358">
        <v>2009</v>
      </c>
      <c r="G81" s="373"/>
      <c r="H81" s="358">
        <v>2010</v>
      </c>
      <c r="I81" s="373"/>
      <c r="J81" s="358">
        <v>2011</v>
      </c>
      <c r="K81" s="366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D11:E11"/>
    <mergeCell ref="D6:E6"/>
    <mergeCell ref="D7:E7"/>
    <mergeCell ref="D8:E8"/>
    <mergeCell ref="D9:E9"/>
    <mergeCell ref="D10:E10"/>
    <mergeCell ref="D12:E12"/>
    <mergeCell ref="D13:E13"/>
    <mergeCell ref="D14:E14"/>
    <mergeCell ref="D15:E15"/>
    <mergeCell ref="D16:E16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8</vt:i4>
      </vt:variant>
    </vt:vector>
  </HeadingPairs>
  <TitlesOfParts>
    <vt:vector size="48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2701月末2月公表分</vt:lpstr>
      <vt:lpstr>2701月末3月公表分</vt:lpstr>
      <vt:lpstr>Sheet2</vt:lpstr>
      <vt:lpstr>Sheet3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'2701月末2月公表分'!Print_Area</vt:lpstr>
      <vt:lpstr>'2701月末3月公表分'!Print_Area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2015-03-26T06:46:08Z</cp:lastPrinted>
  <dcterms:created xsi:type="dcterms:W3CDTF">2011-11-30T04:33:26Z</dcterms:created>
  <dcterms:modified xsi:type="dcterms:W3CDTF">2015-03-26T06:53:32Z</dcterms:modified>
</cp:coreProperties>
</file>