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4" activeTab="17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25 6月末公表分" sheetId="18" r:id="rId18"/>
    <sheet name="Sheet2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<sst xmlns="http://schemas.openxmlformats.org/spreadsheetml/2006/main" count="2313" uniqueCount="77">
  <si>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</si>
  <si>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</si>
  <si>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</si>
  <si>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</si>
  <si>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</si>
  <si>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</si>
  <si>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</si>
  <si>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</si>
  <si>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</si>
  <si>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</si>
  <si>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</si>
  <si>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</si>
  <si>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</si>
  <si>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</si>
  <si>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</si>
  <si>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</si>
  <si>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</si>
  <si>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</si>
  <si>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</si>
  <si>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</si>
  <si>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</si>
  <si>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</si>
  <si>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</si>
  <si>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</si>
  <si>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</si>
  <si>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</si>
  <si>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</si>
  <si>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</si>
  <si>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</si>
  <si>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</si>
  <si>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</si>
  <si>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</si>
  <si>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</si>
  <si>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</si>
  <si>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</si>
  <si>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</si>
  <si>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</si>
  <si>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</si>
  <si>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</si>
  <si>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</si>
  <si>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</si>
  <si>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</si>
  <si>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</si>
  <si>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</si>
  <si>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</si>
  <si>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</si>
  <si>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</si>
  <si>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</si>
  <si>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</si>
  <si>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</si>
  <si>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</si>
  <si>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</si>
  <si>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</si>
  <si>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</si>
  <si>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</si>
  <si>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</si>
  <si>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</si>
  <si>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</si>
  <si>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</si>
  <si>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</si>
  <si>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</si>
  <si>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</si>
  <si>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</si>
  <si>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</si>
  <si>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</si>
  <si>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</si>
  <si>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</si>
  <si>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</si>
  <si>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</si>
  <si>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</si>
  <si>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</si>
  <si>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</si>
  <si>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</si>
  <si>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</si>
  <si>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6月</t>
  </si>
  <si>
    <r>
      <t>参考資料　</t>
    </r>
    <r>
      <rPr>
        <b/>
        <sz val="12"/>
        <rFont val="ＭＳ Ｐゴシック"/>
        <family val="3"/>
      </rPr>
      <t>（2013年7月31日現在）</t>
    </r>
  </si>
  <si>
    <t>5月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</si>
</sst>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4">
        <v>3602</v>
      </c>
      <c r="E6" s="235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6">
        <v>3310</v>
      </c>
      <c r="E7" s="229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8">
        <v>4990.875</v>
      </c>
      <c r="E8" s="229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8">
        <v>8686</v>
      </c>
      <c r="E9" s="229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8">
        <v>10020</v>
      </c>
      <c r="E10" s="229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8">
        <v>169533</v>
      </c>
      <c r="E11" s="229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8">
        <v>82821</v>
      </c>
      <c r="E12" s="229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30">
        <v>7907</v>
      </c>
      <c r="E13" s="231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7">
        <v>43015</v>
      </c>
      <c r="E14" s="238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2">
        <f>SUM(D6:E14)</f>
        <v>333884.875</v>
      </c>
      <c r="E15" s="233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8">
        <v>-10596.267006000002</v>
      </c>
      <c r="E24" s="279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2">
        <f>SUM(D6:E24)</f>
        <v>593988.217994</v>
      </c>
      <c r="E25" s="233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5">
        <v>2011</v>
      </c>
      <c r="K34" s="280"/>
      <c r="L34" s="275">
        <v>2012</v>
      </c>
      <c r="M34" s="276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5">
        <v>2011</v>
      </c>
      <c r="K50" s="280"/>
      <c r="L50" s="275">
        <v>2012</v>
      </c>
      <c r="M50" s="276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3">
        <v>2008</v>
      </c>
      <c r="E66" s="240"/>
      <c r="F66" s="239">
        <v>2009</v>
      </c>
      <c r="G66" s="240"/>
      <c r="H66" s="239">
        <v>2010</v>
      </c>
      <c r="I66" s="240"/>
      <c r="J66" s="239">
        <v>2011</v>
      </c>
      <c r="K66" s="241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3">
        <v>2008</v>
      </c>
      <c r="E82" s="258"/>
      <c r="F82" s="239">
        <v>2009</v>
      </c>
      <c r="G82" s="258"/>
      <c r="H82" s="239">
        <v>2010</v>
      </c>
      <c r="I82" s="258"/>
      <c r="J82" s="239">
        <v>2011</v>
      </c>
      <c r="K82" s="259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3">
        <v>17431.741228</v>
      </c>
      <c r="E25" s="284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2">
        <f>SUM(D6:E25)</f>
        <v>611419.959222</v>
      </c>
      <c r="E26" s="233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5">
        <v>2011</v>
      </c>
      <c r="K35" s="280"/>
      <c r="L35" s="275">
        <v>2012</v>
      </c>
      <c r="M35" s="276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5">
        <v>2011</v>
      </c>
      <c r="K51" s="280"/>
      <c r="L51" s="275">
        <v>2012</v>
      </c>
      <c r="M51" s="276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3">
        <v>2008</v>
      </c>
      <c r="E67" s="240"/>
      <c r="F67" s="239">
        <v>2009</v>
      </c>
      <c r="G67" s="240"/>
      <c r="H67" s="239">
        <v>2010</v>
      </c>
      <c r="I67" s="240"/>
      <c r="J67" s="239">
        <v>2011</v>
      </c>
      <c r="K67" s="241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3">
        <v>2008</v>
      </c>
      <c r="E83" s="258"/>
      <c r="F83" s="239">
        <v>2009</v>
      </c>
      <c r="G83" s="258"/>
      <c r="H83" s="239">
        <v>2010</v>
      </c>
      <c r="I83" s="258"/>
      <c r="J83" s="239">
        <v>2011</v>
      </c>
      <c r="K83" s="259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83:E83"/>
    <mergeCell ref="F83:G83"/>
    <mergeCell ref="H83:I83"/>
    <mergeCell ref="J83:K83"/>
    <mergeCell ref="D25:E25"/>
    <mergeCell ref="D26:E26"/>
    <mergeCell ref="J35:K35"/>
    <mergeCell ref="L35:M35"/>
    <mergeCell ref="J51:K51"/>
    <mergeCell ref="L51:M51"/>
    <mergeCell ref="D67:E67"/>
    <mergeCell ref="F67:G67"/>
    <mergeCell ref="H67:I67"/>
    <mergeCell ref="J67:K67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7">
        <v>-10596.267006000002</v>
      </c>
      <c r="E24" s="287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88">
        <v>17431.741228</v>
      </c>
      <c r="E25" s="289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5">
        <v>26381</v>
      </c>
      <c r="E26" s="257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3">
        <v>17482.687375</v>
      </c>
      <c r="E27" s="284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5">
        <f>SUM(D6:E26)</f>
        <v>637800.959222</v>
      </c>
      <c r="E28" s="286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5">
        <v>2011</v>
      </c>
      <c r="K37" s="280"/>
      <c r="L37" s="275">
        <v>2012</v>
      </c>
      <c r="M37" s="276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5">
        <v>2011</v>
      </c>
      <c r="K53" s="280"/>
      <c r="L53" s="275">
        <v>2012</v>
      </c>
      <c r="M53" s="276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3">
        <v>2008</v>
      </c>
      <c r="E69" s="240"/>
      <c r="F69" s="239">
        <v>2009</v>
      </c>
      <c r="G69" s="240"/>
      <c r="H69" s="239">
        <v>2010</v>
      </c>
      <c r="I69" s="240"/>
      <c r="J69" s="239">
        <v>2011</v>
      </c>
      <c r="K69" s="241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3">
        <v>2008</v>
      </c>
      <c r="E85" s="258"/>
      <c r="F85" s="239">
        <v>2009</v>
      </c>
      <c r="G85" s="258"/>
      <c r="H85" s="239">
        <v>2010</v>
      </c>
      <c r="I85" s="258"/>
      <c r="J85" s="239">
        <v>2011</v>
      </c>
      <c r="K85" s="259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6:E6"/>
    <mergeCell ref="D7:E7"/>
    <mergeCell ref="D8:E8"/>
    <mergeCell ref="D9:E9"/>
    <mergeCell ref="D10:E10"/>
    <mergeCell ref="D11:E11"/>
    <mergeCell ref="D24:E24"/>
    <mergeCell ref="D25:E25"/>
    <mergeCell ref="D12:E12"/>
    <mergeCell ref="D13:E13"/>
    <mergeCell ref="D14:E14"/>
    <mergeCell ref="D15:E15"/>
    <mergeCell ref="D16:E16"/>
    <mergeCell ref="D17:E1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3">
        <v>17482.687375</v>
      </c>
      <c r="E27" s="284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2">
        <f>SUM(D6:E26)</f>
        <v>637800.865472</v>
      </c>
      <c r="E28" s="233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5">
        <v>2011</v>
      </c>
      <c r="K37" s="280"/>
      <c r="L37" s="275">
        <v>2012</v>
      </c>
      <c r="M37" s="276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5">
        <v>2011</v>
      </c>
      <c r="K53" s="280"/>
      <c r="L53" s="275">
        <v>2012</v>
      </c>
      <c r="M53" s="276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3">
        <v>2008</v>
      </c>
      <c r="E69" s="240"/>
      <c r="F69" s="239">
        <v>2009</v>
      </c>
      <c r="G69" s="240"/>
      <c r="H69" s="239">
        <v>2010</v>
      </c>
      <c r="I69" s="240"/>
      <c r="J69" s="239">
        <v>2011</v>
      </c>
      <c r="K69" s="290"/>
      <c r="L69" s="275">
        <v>2012</v>
      </c>
      <c r="M69" s="276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3">
        <v>2008</v>
      </c>
      <c r="E85" s="258"/>
      <c r="F85" s="239">
        <v>2009</v>
      </c>
      <c r="G85" s="258"/>
      <c r="H85" s="239">
        <v>2010</v>
      </c>
      <c r="I85" s="258"/>
      <c r="J85" s="239">
        <v>2011</v>
      </c>
      <c r="K85" s="259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  <mergeCell ref="D25:E25"/>
    <mergeCell ref="D27:E27"/>
    <mergeCell ref="D28:E28"/>
    <mergeCell ref="J37:K37"/>
    <mergeCell ref="L37:M37"/>
    <mergeCell ref="J53:K53"/>
    <mergeCell ref="L53:M53"/>
    <mergeCell ref="D26:E26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5">
        <v>17482.687375</v>
      </c>
      <c r="E27" s="257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3">
        <v>31906.866649999996</v>
      </c>
      <c r="E28" s="284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2">
        <f>SUM(D6:E28)</f>
        <v>687190.4194969999</v>
      </c>
      <c r="E29" s="233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5">
        <v>2011</v>
      </c>
      <c r="K38" s="280"/>
      <c r="L38" s="275">
        <v>2012</v>
      </c>
      <c r="M38" s="276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5">
        <v>2011</v>
      </c>
      <c r="K54" s="280"/>
      <c r="L54" s="275">
        <v>2012</v>
      </c>
      <c r="M54" s="276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3">
        <v>2008</v>
      </c>
      <c r="E70" s="240"/>
      <c r="F70" s="239">
        <v>2009</v>
      </c>
      <c r="G70" s="240"/>
      <c r="H70" s="239">
        <v>2010</v>
      </c>
      <c r="I70" s="240"/>
      <c r="J70" s="239">
        <v>2011</v>
      </c>
      <c r="K70" s="290"/>
      <c r="L70" s="275">
        <v>2012</v>
      </c>
      <c r="M70" s="276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3">
        <v>2008</v>
      </c>
      <c r="E86" s="258"/>
      <c r="F86" s="239">
        <v>2009</v>
      </c>
      <c r="G86" s="258"/>
      <c r="H86" s="239">
        <v>2010</v>
      </c>
      <c r="I86" s="258"/>
      <c r="J86" s="239">
        <v>2011</v>
      </c>
      <c r="K86" s="259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38:M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5">
        <v>17482.687375</v>
      </c>
      <c r="E27" s="257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5">
        <v>31906.866649999996</v>
      </c>
      <c r="E28" s="257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3">
        <v>105378.147138</v>
      </c>
      <c r="E29" s="284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2">
        <f>SUM(D6:E29)</f>
        <v>792568.5666349999</v>
      </c>
      <c r="E30" s="233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75">
        <v>2011</v>
      </c>
      <c r="K39" s="280"/>
      <c r="L39" s="275">
        <v>2012</v>
      </c>
      <c r="M39" s="276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75">
        <v>2011</v>
      </c>
      <c r="K55" s="280"/>
      <c r="L55" s="275">
        <v>2012</v>
      </c>
      <c r="M55" s="276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3">
        <v>2008</v>
      </c>
      <c r="E71" s="240"/>
      <c r="F71" s="239">
        <v>2009</v>
      </c>
      <c r="G71" s="240"/>
      <c r="H71" s="239">
        <v>2010</v>
      </c>
      <c r="I71" s="240"/>
      <c r="J71" s="239">
        <v>2011</v>
      </c>
      <c r="K71" s="290"/>
      <c r="L71" s="275">
        <v>2012</v>
      </c>
      <c r="M71" s="276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3">
        <v>2008</v>
      </c>
      <c r="E87" s="258"/>
      <c r="F87" s="239">
        <v>2009</v>
      </c>
      <c r="G87" s="258"/>
      <c r="H87" s="239">
        <v>2010</v>
      </c>
      <c r="I87" s="258"/>
      <c r="J87" s="239">
        <v>2011</v>
      </c>
      <c r="K87" s="259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5">
        <v>17482.687375</v>
      </c>
      <c r="E27" s="257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5">
        <v>31906.866649999996</v>
      </c>
      <c r="E28" s="257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7">
        <v>105378.147138</v>
      </c>
      <c r="E29" s="287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3">
        <v>19854.2375</v>
      </c>
      <c r="E30" s="284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2">
        <f>SUM(D6:E30)</f>
        <v>812422.804135</v>
      </c>
      <c r="E31" s="233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75">
        <v>2011</v>
      </c>
      <c r="K40" s="280"/>
      <c r="L40" s="275">
        <v>2012</v>
      </c>
      <c r="M40" s="276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75">
        <v>2011</v>
      </c>
      <c r="K56" s="280"/>
      <c r="L56" s="275">
        <v>2012</v>
      </c>
      <c r="M56" s="276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3">
        <v>2008</v>
      </c>
      <c r="E72" s="240"/>
      <c r="F72" s="239">
        <v>2009</v>
      </c>
      <c r="G72" s="240"/>
      <c r="H72" s="239">
        <v>2010</v>
      </c>
      <c r="I72" s="240"/>
      <c r="J72" s="239">
        <v>2011</v>
      </c>
      <c r="K72" s="290"/>
      <c r="L72" s="275">
        <v>2012</v>
      </c>
      <c r="M72" s="276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3">
        <v>2008</v>
      </c>
      <c r="E88" s="258"/>
      <c r="F88" s="239">
        <v>2009</v>
      </c>
      <c r="G88" s="258"/>
      <c r="H88" s="239">
        <v>2010</v>
      </c>
      <c r="I88" s="258"/>
      <c r="J88" s="239">
        <v>2011</v>
      </c>
      <c r="K88" s="291"/>
      <c r="L88" s="275">
        <v>2012</v>
      </c>
      <c r="M88" s="276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D6:E6"/>
    <mergeCell ref="D7:E7"/>
    <mergeCell ref="D8:E8"/>
    <mergeCell ref="D9:E9"/>
    <mergeCell ref="D10:E10"/>
    <mergeCell ref="D11:E11"/>
    <mergeCell ref="D25:E2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3:E23"/>
    <mergeCell ref="L72:M72"/>
    <mergeCell ref="D28:E28"/>
    <mergeCell ref="D29:E29"/>
    <mergeCell ref="D31:E31"/>
    <mergeCell ref="J40:K40"/>
    <mergeCell ref="J56:K56"/>
    <mergeCell ref="L56:M56"/>
    <mergeCell ref="F72:G72"/>
    <mergeCell ref="D72:E72"/>
    <mergeCell ref="D30:E30"/>
    <mergeCell ref="D26:E26"/>
    <mergeCell ref="D27:E27"/>
    <mergeCell ref="L40:M40"/>
    <mergeCell ref="L88:M88"/>
    <mergeCell ref="D88:E88"/>
    <mergeCell ref="F88:G88"/>
    <mergeCell ref="H88:I88"/>
    <mergeCell ref="J88:K88"/>
    <mergeCell ref="H72:I72"/>
    <mergeCell ref="J72:K7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5">
        <v>17482.687375</v>
      </c>
      <c r="E27" s="257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5">
        <v>31906.866649999996</v>
      </c>
      <c r="E28" s="257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7">
        <v>105378.147138</v>
      </c>
      <c r="E29" s="287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2">
        <v>19854.2375</v>
      </c>
      <c r="E30" s="293"/>
      <c r="F30" s="103">
        <f>D30/C30*100</f>
        <v>16.48663233967301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283">
        <v>21248.955841000003</v>
      </c>
      <c r="E31" s="284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2">
        <f>SUM(D6:E31)</f>
        <v>833671.759976</v>
      </c>
      <c r="E32" s="233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75">
        <v>2011</v>
      </c>
      <c r="K41" s="280"/>
      <c r="L41" s="275">
        <v>2012</v>
      </c>
      <c r="M41" s="276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75">
        <v>2011</v>
      </c>
      <c r="K57" s="280"/>
      <c r="L57" s="275">
        <v>2012</v>
      </c>
      <c r="M57" s="276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3">
        <v>2008</v>
      </c>
      <c r="E73" s="240"/>
      <c r="F73" s="239">
        <v>2009</v>
      </c>
      <c r="G73" s="240"/>
      <c r="H73" s="239">
        <v>2010</v>
      </c>
      <c r="I73" s="240"/>
      <c r="J73" s="239">
        <v>2011</v>
      </c>
      <c r="K73" s="290"/>
      <c r="L73" s="275">
        <v>2012</v>
      </c>
      <c r="M73" s="276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3">
        <v>2008</v>
      </c>
      <c r="E89" s="258"/>
      <c r="F89" s="239">
        <v>2009</v>
      </c>
      <c r="G89" s="258"/>
      <c r="H89" s="239">
        <v>2010</v>
      </c>
      <c r="I89" s="258"/>
      <c r="J89" s="239">
        <v>2011</v>
      </c>
      <c r="K89" s="291"/>
      <c r="L89" s="275">
        <v>2012</v>
      </c>
      <c r="M89" s="276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D30:E30"/>
    <mergeCell ref="D73:E73"/>
    <mergeCell ref="F73:G73"/>
    <mergeCell ref="H73:I73"/>
    <mergeCell ref="J73:K73"/>
    <mergeCell ref="L73:M73"/>
    <mergeCell ref="L57:M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31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9">
        <v>19509.62675</v>
      </c>
      <c r="E23" s="270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1">
        <v>-10596.267006000002</v>
      </c>
      <c r="E24" s="282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5">
        <v>17431.741228</v>
      </c>
      <c r="E25" s="257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5">
        <v>26380.90625</v>
      </c>
      <c r="E26" s="257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5">
        <v>17482.687375</v>
      </c>
      <c r="E27" s="257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5">
        <v>31906.866649999996</v>
      </c>
      <c r="E28" s="257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7">
        <v>105378.147138</v>
      </c>
      <c r="E29" s="287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2">
        <v>19854.2375</v>
      </c>
      <c r="E30" s="293"/>
      <c r="F30" s="103">
        <f>D30/C30*100</f>
        <v>16.48663233967301</v>
      </c>
      <c r="K30" s="3"/>
      <c r="M30" s="3"/>
    </row>
    <row r="31" spans="1:13" ht="13.5">
      <c r="A31" s="113"/>
      <c r="B31" s="153" t="s">
        <v>76</v>
      </c>
      <c r="C31" s="171">
        <v>173015.28534600005</v>
      </c>
      <c r="D31" s="255">
        <v>21248.955841000003</v>
      </c>
      <c r="E31" s="257"/>
      <c r="F31" s="155">
        <f t="shared" si="0"/>
        <v>12.281548302802172</v>
      </c>
      <c r="K31" s="3"/>
      <c r="M31" s="3"/>
    </row>
    <row r="32" spans="2:13" ht="14.25" thickBot="1">
      <c r="B32" s="150" t="s">
        <v>74</v>
      </c>
      <c r="C32" s="227">
        <v>227163.666594</v>
      </c>
      <c r="D32" s="278">
        <v>38975.138681</v>
      </c>
      <c r="E32" s="279"/>
      <c r="F32" s="152">
        <f>D32/C32*100</f>
        <v>17.15729423872111</v>
      </c>
      <c r="K32" s="3"/>
      <c r="M32" s="3"/>
    </row>
    <row r="33" spans="2:13" ht="12.75" customHeight="1">
      <c r="B33" s="96" t="s">
        <v>12</v>
      </c>
      <c r="C33" s="97">
        <f>SUM(C6:C32)</f>
        <v>5531380.706766051</v>
      </c>
      <c r="D33" s="232">
        <f>SUM(D6:E32)</f>
        <v>872646.8986569999</v>
      </c>
      <c r="E33" s="233">
        <f>SUM(E6:E29)</f>
        <v>0</v>
      </c>
      <c r="F33" s="106">
        <f>D33/C33*100</f>
        <v>15.776294291036011</v>
      </c>
      <c r="K33" s="3"/>
      <c r="M33" s="3"/>
    </row>
    <row r="34" spans="2:13" ht="13.5">
      <c r="B34" s="17"/>
      <c r="C34" s="18"/>
      <c r="D34" s="18"/>
      <c r="E34" s="19"/>
      <c r="F34" s="20"/>
      <c r="K34" s="3"/>
      <c r="M34" s="3"/>
    </row>
    <row r="35" spans="2:13" ht="13.5">
      <c r="B35" s="21" t="s">
        <v>13</v>
      </c>
      <c r="C35" s="18"/>
      <c r="D35" s="18"/>
      <c r="E35" s="19"/>
      <c r="F35" s="20"/>
      <c r="K35" s="3"/>
      <c r="M35" s="3"/>
    </row>
    <row r="36" spans="2:13" ht="13.5">
      <c r="B36" s="21" t="s">
        <v>14</v>
      </c>
      <c r="K36" s="3"/>
      <c r="M36" s="3"/>
    </row>
    <row r="37" spans="2:13" ht="13.5">
      <c r="B37" s="21" t="s">
        <v>34</v>
      </c>
      <c r="K37" s="3"/>
      <c r="M37" s="3"/>
    </row>
    <row r="38" spans="11:13" ht="25.5" customHeight="1">
      <c r="K38" s="3"/>
      <c r="M38" s="3"/>
    </row>
    <row r="39" ht="14.25">
      <c r="A39" s="4" t="s">
        <v>15</v>
      </c>
    </row>
    <row r="40" spans="11:13" ht="13.5">
      <c r="K40" s="3"/>
      <c r="M40" s="3" t="s">
        <v>16</v>
      </c>
    </row>
    <row r="41" spans="2:13" ht="18" thickBot="1">
      <c r="B41" s="22" t="s">
        <v>17</v>
      </c>
      <c r="C41" s="22"/>
      <c r="K41" s="3"/>
      <c r="M41" s="3"/>
    </row>
    <row r="42" spans="2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275">
        <v>2011</v>
      </c>
      <c r="K42" s="280"/>
      <c r="L42" s="275">
        <v>2012</v>
      </c>
      <c r="M42" s="276"/>
    </row>
    <row r="43" spans="2:13" ht="13.5">
      <c r="B43" s="27" t="s">
        <v>18</v>
      </c>
      <c r="C43" s="28"/>
      <c r="D43" s="29">
        <v>74465.86815699999</v>
      </c>
      <c r="E43" s="30" t="s">
        <v>19</v>
      </c>
      <c r="F43" s="31">
        <v>58963.20787799997</v>
      </c>
      <c r="G43" s="32">
        <f>(F43/D43-1)*100</f>
        <v>-20.818477864670847</v>
      </c>
      <c r="H43" s="33">
        <v>65085.72609699999</v>
      </c>
      <c r="I43" s="34">
        <f>(H43/F43-1)*100</f>
        <v>10.383624703167516</v>
      </c>
      <c r="J43" s="31">
        <v>52162.66686</v>
      </c>
      <c r="K43" s="206">
        <f>(J43/H43-1)*100</f>
        <v>-19.855442985671257</v>
      </c>
      <c r="L43" s="31">
        <v>71372.129297</v>
      </c>
      <c r="M43" s="35">
        <f>(L43/J43-1)*100</f>
        <v>36.826074266019624</v>
      </c>
    </row>
    <row r="44" spans="2:13" ht="13.5">
      <c r="B44" s="36" t="s">
        <v>20</v>
      </c>
      <c r="C44" s="37"/>
      <c r="D44" s="38">
        <v>123756.788416</v>
      </c>
      <c r="E44" s="39" t="s">
        <v>19</v>
      </c>
      <c r="F44" s="40">
        <v>64109.766525</v>
      </c>
      <c r="G44" s="41">
        <f aca="true" t="shared" si="1" ref="G44:G55">(F44/D44-1)*100</f>
        <v>-48.196969761772266</v>
      </c>
      <c r="H44" s="42">
        <v>73314.20406855</v>
      </c>
      <c r="I44" s="43">
        <f aca="true" t="shared" si="2" ref="I44:I55">(H44/F44-1)*100</f>
        <v>14.357309412382069</v>
      </c>
      <c r="J44" s="40">
        <v>138795.738655</v>
      </c>
      <c r="K44" s="207">
        <f aca="true" t="shared" si="3" ref="K44:K55">(J44/H44-1)*100</f>
        <v>89.31630018819227</v>
      </c>
      <c r="L44" s="40">
        <v>210852.80018000002</v>
      </c>
      <c r="M44" s="44">
        <f aca="true" t="shared" si="4" ref="M44:M52">(L44/J44-1)*100</f>
        <v>51.91590334348082</v>
      </c>
    </row>
    <row r="45" spans="2:13" ht="13.5">
      <c r="B45" s="36" t="s">
        <v>21</v>
      </c>
      <c r="C45" s="37"/>
      <c r="D45" s="38">
        <v>1169438.287102</v>
      </c>
      <c r="E45" s="39" t="s">
        <v>19</v>
      </c>
      <c r="F45" s="40">
        <v>763654.2381190001</v>
      </c>
      <c r="G45" s="41">
        <f t="shared" si="1"/>
        <v>-34.6990562442229</v>
      </c>
      <c r="H45" s="42">
        <v>707206.4344405499</v>
      </c>
      <c r="I45" s="43">
        <f t="shared" si="2"/>
        <v>-7.391801270885356</v>
      </c>
      <c r="J45" s="40">
        <v>866631.6148727499</v>
      </c>
      <c r="K45" s="207">
        <f t="shared" si="3"/>
        <v>22.542948235237215</v>
      </c>
      <c r="L45" s="40">
        <v>902865.589185</v>
      </c>
      <c r="M45" s="44">
        <f t="shared" si="4"/>
        <v>4.181012288314734</v>
      </c>
    </row>
    <row r="46" spans="2:13" ht="13.5">
      <c r="B46" s="36" t="s">
        <v>22</v>
      </c>
      <c r="C46" s="37"/>
      <c r="D46" s="38">
        <v>82149.387165</v>
      </c>
      <c r="E46" s="39" t="s">
        <v>19</v>
      </c>
      <c r="F46" s="40">
        <v>92729.87019605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53816.1367768</v>
      </c>
      <c r="K46" s="207">
        <f t="shared" si="3"/>
        <v>46.355252631247424</v>
      </c>
      <c r="L46" s="40">
        <v>66521.40487</v>
      </c>
      <c r="M46" s="44">
        <f t="shared" si="4"/>
        <v>23.608658766968958</v>
      </c>
    </row>
    <row r="47" spans="2:13" ht="13.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183752.441971</v>
      </c>
      <c r="M47" s="44">
        <f t="shared" si="4"/>
        <v>8.835748063165493</v>
      </c>
    </row>
    <row r="48" spans="2:13" ht="13.5">
      <c r="B48" s="36" t="s">
        <v>24</v>
      </c>
      <c r="C48" s="37"/>
      <c r="D48" s="38">
        <v>424786.96063</v>
      </c>
      <c r="E48" s="39" t="s">
        <v>19</v>
      </c>
      <c r="F48" s="40">
        <v>303027.6243459998</v>
      </c>
      <c r="G48" s="41">
        <f t="shared" si="1"/>
        <v>-28.66362378530155</v>
      </c>
      <c r="H48" s="42">
        <v>246619.4399830001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278852.955149</v>
      </c>
      <c r="M48" s="44">
        <f t="shared" si="4"/>
        <v>14.597676993917808</v>
      </c>
    </row>
    <row r="49" spans="2:13" ht="13.5">
      <c r="B49" s="36" t="s">
        <v>25</v>
      </c>
      <c r="C49" s="37"/>
      <c r="D49" s="38">
        <v>91998.580067</v>
      </c>
      <c r="E49" s="39" t="s">
        <v>19</v>
      </c>
      <c r="F49" s="40">
        <v>72420.74597299998</v>
      </c>
      <c r="G49" s="41">
        <f t="shared" si="1"/>
        <v>-21.280582895672985</v>
      </c>
      <c r="H49" s="42">
        <v>63603.039644</v>
      </c>
      <c r="I49" s="43">
        <f t="shared" si="2"/>
        <v>-12.175663493286049</v>
      </c>
      <c r="J49" s="40">
        <v>83922.54898600001</v>
      </c>
      <c r="K49" s="207">
        <f t="shared" si="3"/>
        <v>31.94738719365098</v>
      </c>
      <c r="L49" s="40">
        <v>73510.594003</v>
      </c>
      <c r="M49" s="44">
        <f t="shared" si="4"/>
        <v>-12.406623855928078</v>
      </c>
    </row>
    <row r="50" spans="2:13" ht="13.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5.078512728391971</v>
      </c>
      <c r="L50" s="40">
        <v>34797.79395400001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91957.92502700002</v>
      </c>
      <c r="G51" s="41">
        <f t="shared" si="1"/>
        <v>-46.94368329899987</v>
      </c>
      <c r="H51" s="42">
        <v>125849.024</v>
      </c>
      <c r="I51" s="43">
        <f t="shared" si="2"/>
        <v>36.85500620316206</v>
      </c>
      <c r="J51" s="40">
        <v>126708.88219915002</v>
      </c>
      <c r="K51" s="207">
        <f t="shared" si="3"/>
        <v>0.6832458225103144</v>
      </c>
      <c r="L51" s="40">
        <v>135836.600931</v>
      </c>
      <c r="M51" s="44">
        <f t="shared" si="4"/>
        <v>7.203692885163182</v>
      </c>
    </row>
    <row r="52" spans="2:13" ht="15" thickBot="1" thickTop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</v>
      </c>
      <c r="H52" s="52">
        <v>1479655.297987</v>
      </c>
      <c r="I52" s="53">
        <f t="shared" si="2"/>
        <v>-9.112151865297003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4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ht="13.5">
      <c r="B54" s="61" t="s">
        <v>29</v>
      </c>
      <c r="C54" s="62"/>
      <c r="D54" s="38">
        <v>304986.149088</v>
      </c>
      <c r="E54" s="30" t="s">
        <v>19</v>
      </c>
      <c r="F54" s="31">
        <v>148632.117525</v>
      </c>
      <c r="G54" s="41">
        <f>(F54/D54-1)*100</f>
        <v>-51.26594503735511</v>
      </c>
      <c r="H54" s="42">
        <v>150024.44353805</v>
      </c>
      <c r="I54" s="43">
        <f t="shared" si="2"/>
        <v>0.9367598579868242</v>
      </c>
      <c r="J54" s="40">
        <v>326871.2629643</v>
      </c>
      <c r="K54" s="207">
        <f t="shared" si="3"/>
        <v>117.87867047238683</v>
      </c>
      <c r="L54" s="40">
        <v>404012.0825240001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80232.032362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46955.23988255</v>
      </c>
      <c r="I55" s="70">
        <f t="shared" si="2"/>
        <v>-0.05151768754154684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4:13" ht="13.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4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275">
        <v>2011</v>
      </c>
      <c r="K58" s="280"/>
      <c r="L58" s="275">
        <v>2012</v>
      </c>
      <c r="M58" s="276"/>
    </row>
    <row r="59" spans="2:13" ht="13.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</v>
      </c>
      <c r="H59" s="33">
        <v>50534.686978000005</v>
      </c>
      <c r="I59" s="74">
        <f>(H59/F59-1)*100</f>
        <v>-6.3707861444256775</v>
      </c>
      <c r="J59" s="31">
        <v>51523.208511</v>
      </c>
      <c r="K59" s="211">
        <f>(J59/H59-1)*100</f>
        <v>1.9561247770869539</v>
      </c>
      <c r="L59" s="31">
        <v>98968.32531799999</v>
      </c>
      <c r="M59" s="35">
        <f>(L59/J59-1)*100</f>
        <v>92.08494225834296</v>
      </c>
    </row>
    <row r="60" spans="2:13" ht="13.5">
      <c r="B60" s="36" t="s">
        <v>20</v>
      </c>
      <c r="C60" s="37"/>
      <c r="D60" s="38">
        <v>145430.75646899999</v>
      </c>
      <c r="E60" s="39" t="s">
        <v>19</v>
      </c>
      <c r="F60" s="75">
        <v>96278.06066785</v>
      </c>
      <c r="G60" s="41">
        <f aca="true" t="shared" si="5" ref="G60:G68">(F60/D60-1)*100</f>
        <v>-33.79800600268993</v>
      </c>
      <c r="H60" s="42">
        <v>138276.5004413</v>
      </c>
      <c r="I60" s="76">
        <f aca="true" t="shared" si="6" ref="I60:K68">(H60/F60-1)*100</f>
        <v>43.62202508247499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aca="true" t="shared" si="7" ref="M60:M67">(L60/J60-1)*100</f>
        <v>-37.499106394399305</v>
      </c>
    </row>
    <row r="61" spans="2:13" ht="13.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</v>
      </c>
      <c r="I61" s="76">
        <f t="shared" si="6"/>
        <v>-18.26329119526925</v>
      </c>
      <c r="J61" s="40">
        <v>1083908.1906834</v>
      </c>
      <c r="K61" s="212">
        <f t="shared" si="6"/>
        <v>-7.563610621126793</v>
      </c>
      <c r="L61" s="40">
        <v>1150309.8317710003</v>
      </c>
      <c r="M61" s="44">
        <f t="shared" si="7"/>
        <v>6.126131498806586</v>
      </c>
    </row>
    <row r="62" spans="2:13" ht="13.5">
      <c r="B62" s="36" t="s">
        <v>22</v>
      </c>
      <c r="C62" s="37"/>
      <c r="D62" s="38">
        <v>83654.76086800001</v>
      </c>
      <c r="E62" s="39" t="s">
        <v>19</v>
      </c>
      <c r="F62" s="75">
        <v>78045.871556</v>
      </c>
      <c r="G62" s="41">
        <f t="shared" si="5"/>
        <v>-6.704805863769492</v>
      </c>
      <c r="H62" s="42">
        <v>62504.7406474</v>
      </c>
      <c r="I62" s="76">
        <f t="shared" si="6"/>
        <v>-19.912816141016275</v>
      </c>
      <c r="J62" s="40">
        <v>68356.70219999999</v>
      </c>
      <c r="K62" s="212">
        <f t="shared" si="6"/>
        <v>9.362428340614848</v>
      </c>
      <c r="L62" s="40">
        <v>70899.061984</v>
      </c>
      <c r="M62" s="44">
        <f t="shared" si="7"/>
        <v>3.719254589786236</v>
      </c>
    </row>
    <row r="63" spans="2:13" ht="13.5">
      <c r="B63" s="36" t="s">
        <v>23</v>
      </c>
      <c r="C63" s="37"/>
      <c r="D63" s="38">
        <v>362217.08108199947</v>
      </c>
      <c r="E63" s="39" t="s">
        <v>19</v>
      </c>
      <c r="F63" s="75">
        <v>221173.40723</v>
      </c>
      <c r="G63" s="41">
        <f t="shared" si="5"/>
        <v>-38.93899024051538</v>
      </c>
      <c r="H63" s="42">
        <v>231292.073395</v>
      </c>
      <c r="I63" s="76">
        <f t="shared" si="6"/>
        <v>4.574992216165263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</v>
      </c>
    </row>
    <row r="64" spans="2:13" ht="13.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ht="13.5">
      <c r="B65" s="36" t="s">
        <v>25</v>
      </c>
      <c r="C65" s="37"/>
      <c r="D65" s="38">
        <v>134339.52297800002</v>
      </c>
      <c r="E65" s="39" t="s">
        <v>19</v>
      </c>
      <c r="F65" s="75">
        <v>133160.078479</v>
      </c>
      <c r="G65" s="41">
        <f t="shared" si="5"/>
        <v>-0.877957932896023</v>
      </c>
      <c r="H65" s="42">
        <v>101561.90542299999</v>
      </c>
      <c r="I65" s="76">
        <f t="shared" si="6"/>
        <v>-23.729464128382283</v>
      </c>
      <c r="J65" s="40">
        <v>106085.068211</v>
      </c>
      <c r="K65" s="212">
        <f t="shared" si="6"/>
        <v>4.453601740890223</v>
      </c>
      <c r="L65" s="40">
        <v>83629.52279799999</v>
      </c>
      <c r="M65" s="44">
        <f t="shared" si="7"/>
        <v>-21.167489253375994</v>
      </c>
    </row>
    <row r="66" spans="2:13" ht="13.5">
      <c r="B66" s="36" t="s">
        <v>26</v>
      </c>
      <c r="C66" s="37"/>
      <c r="D66" s="38">
        <v>39582.16521</v>
      </c>
      <c r="E66" s="39" t="s">
        <v>19</v>
      </c>
      <c r="F66" s="75">
        <v>44396.500936</v>
      </c>
      <c r="G66" s="41">
        <f t="shared" si="5"/>
        <v>12.162891293232514</v>
      </c>
      <c r="H66" s="42">
        <v>45108.79307300001</v>
      </c>
      <c r="I66" s="76">
        <f t="shared" si="6"/>
        <v>1.6043880080252704</v>
      </c>
      <c r="J66" s="40">
        <v>43654.61741600001</v>
      </c>
      <c r="K66" s="212">
        <f t="shared" si="6"/>
        <v>-3.2237077472826448</v>
      </c>
      <c r="L66" s="40">
        <v>44633.086684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</v>
      </c>
      <c r="G67" s="41">
        <f t="shared" si="5"/>
        <v>-29.15229387344157</v>
      </c>
      <c r="H67" s="42">
        <v>179265.77039355</v>
      </c>
      <c r="I67" s="76">
        <f t="shared" si="6"/>
        <v>9.904667481505204</v>
      </c>
      <c r="J67" s="40">
        <v>133779.22550815</v>
      </c>
      <c r="K67" s="212">
        <f t="shared" si="6"/>
        <v>-25.37380381404737</v>
      </c>
      <c r="L67" s="40">
        <v>183200.597175</v>
      </c>
      <c r="M67" s="44">
        <f t="shared" si="7"/>
        <v>36.94248600941346</v>
      </c>
    </row>
    <row r="68" spans="2:13" ht="15" thickBot="1" thickTop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-22.41698375523167</v>
      </c>
      <c r="H68" s="52">
        <v>2342310.2099072</v>
      </c>
      <c r="I68" s="51">
        <f t="shared" si="6"/>
        <v>-8.764960076923266</v>
      </c>
      <c r="J68" s="50">
        <v>2412686.81083305</v>
      </c>
      <c r="K68" s="213">
        <f t="shared" si="6"/>
        <v>3.0045807181380058</v>
      </c>
      <c r="L68" s="50">
        <v>2501018.476114</v>
      </c>
      <c r="M68" s="54">
        <f>(L68/J68-1)*100</f>
        <v>3.6611326793157595</v>
      </c>
    </row>
    <row r="69" spans="4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ht="13.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</v>
      </c>
      <c r="H70" s="42">
        <v>316551.8620538</v>
      </c>
      <c r="I70" s="76">
        <f>(H70/F70-1)*100</f>
        <v>31.472836300081397</v>
      </c>
      <c r="J70" s="40">
        <v>561706.7290425</v>
      </c>
      <c r="K70" s="211">
        <f>(J70/H70-1)*100</f>
        <v>77.4454035424484</v>
      </c>
      <c r="L70" s="40">
        <v>456038.436385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</v>
      </c>
      <c r="H71" s="69">
        <v>92002.3081903</v>
      </c>
      <c r="I71" s="80">
        <f>(H71/F71-1)*100</f>
        <v>46.86176447862989</v>
      </c>
      <c r="J71" s="67">
        <v>328324.096104</v>
      </c>
      <c r="K71" s="214">
        <f>(J71/H71-1)*100</f>
        <v>256.86506410783284</v>
      </c>
      <c r="L71" s="67">
        <v>208403.145947</v>
      </c>
      <c r="M71" s="71">
        <f>(L71/J71-1)*100</f>
        <v>-36.52517484400957</v>
      </c>
    </row>
    <row r="72" spans="4:13" ht="13.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243">
        <v>2008</v>
      </c>
      <c r="E74" s="240"/>
      <c r="F74" s="239">
        <v>2009</v>
      </c>
      <c r="G74" s="240"/>
      <c r="H74" s="239">
        <v>2010</v>
      </c>
      <c r="I74" s="240"/>
      <c r="J74" s="239">
        <v>2011</v>
      </c>
      <c r="K74" s="290"/>
      <c r="L74" s="275">
        <v>2012</v>
      </c>
      <c r="M74" s="276"/>
    </row>
    <row r="75" spans="2:13" ht="13.5">
      <c r="B75" s="27" t="s">
        <v>18</v>
      </c>
      <c r="C75" s="28"/>
      <c r="D75" s="114">
        <v>53444.58527999998</v>
      </c>
      <c r="E75" s="115" t="s">
        <v>19</v>
      </c>
      <c r="F75" s="116">
        <v>54017.35006900002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-6.834046575051889</v>
      </c>
      <c r="L75" s="31">
        <v>60045.93854000002</v>
      </c>
      <c r="M75" s="35">
        <f>(L75/J75-1)*100</f>
        <v>-3.2064196405434675</v>
      </c>
    </row>
    <row r="76" spans="2:13" ht="13.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</v>
      </c>
      <c r="I76" s="124">
        <v>-15.159966327517104</v>
      </c>
      <c r="J76" s="122">
        <v>293183.7835914</v>
      </c>
      <c r="K76" s="222">
        <v>194.02354861189997</v>
      </c>
      <c r="L76" s="40">
        <v>219811.99767299945</v>
      </c>
      <c r="M76" s="44">
        <f aca="true" t="shared" si="8" ref="M76:M83">(L76/J76-1)*100</f>
        <v>-25.02586774057608</v>
      </c>
    </row>
    <row r="77" spans="2:13" ht="13.5">
      <c r="B77" s="36" t="s">
        <v>21</v>
      </c>
      <c r="C77" s="37"/>
      <c r="D77" s="120">
        <v>1221382.0205289498</v>
      </c>
      <c r="E77" s="121" t="s">
        <v>19</v>
      </c>
      <c r="F77" s="122">
        <v>940021.0248644999</v>
      </c>
      <c r="G77" s="123">
        <v>-23.036281109050506</v>
      </c>
      <c r="H77" s="122">
        <v>953375.41664025</v>
      </c>
      <c r="I77" s="124">
        <v>1.420648200679886</v>
      </c>
      <c r="J77" s="122">
        <v>994620.8165024999</v>
      </c>
      <c r="K77" s="222">
        <v>4.326249569933438</v>
      </c>
      <c r="L77" s="40">
        <v>1071460.2768880003</v>
      </c>
      <c r="M77" s="44">
        <f t="shared" si="8"/>
        <v>7.725502936455708</v>
      </c>
    </row>
    <row r="78" spans="2:13" ht="13.5">
      <c r="B78" s="36" t="s">
        <v>22</v>
      </c>
      <c r="C78" s="37"/>
      <c r="D78" s="120">
        <v>68016.381769</v>
      </c>
      <c r="E78" s="121" t="s">
        <v>19</v>
      </c>
      <c r="F78" s="122">
        <v>83876.64607185</v>
      </c>
      <c r="G78" s="123">
        <v>23.3183005187122</v>
      </c>
      <c r="H78" s="122">
        <v>50543.124563</v>
      </c>
      <c r="I78" s="124">
        <v>-39.74112350688892</v>
      </c>
      <c r="J78" s="122">
        <v>71434.732358</v>
      </c>
      <c r="K78" s="222">
        <v>41.334222954418735</v>
      </c>
      <c r="L78" s="40">
        <v>67409.96755300001</v>
      </c>
      <c r="M78" s="44">
        <f t="shared" si="8"/>
        <v>-5.634184761594129</v>
      </c>
    </row>
    <row r="79" spans="2:13" ht="13.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</v>
      </c>
      <c r="J79" s="122">
        <v>186740.94260005</v>
      </c>
      <c r="K79" s="222">
        <v>-16.33426887506725</v>
      </c>
      <c r="L79" s="40">
        <v>195327.06949300002</v>
      </c>
      <c r="M79" s="44">
        <f t="shared" si="8"/>
        <v>4.597881307335605</v>
      </c>
    </row>
    <row r="80" spans="2:13" ht="13.5">
      <c r="B80" s="36" t="s">
        <v>24</v>
      </c>
      <c r="C80" s="37"/>
      <c r="D80" s="120">
        <v>398800.02155499975</v>
      </c>
      <c r="E80" s="121" t="s">
        <v>19</v>
      </c>
      <c r="F80" s="122">
        <v>347440.0637499995</v>
      </c>
      <c r="G80" s="123">
        <v>-12.878624631146629</v>
      </c>
      <c r="H80" s="122">
        <v>316515.96923499997</v>
      </c>
      <c r="I80" s="124">
        <v>-8.90055515798287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ht="13.5">
      <c r="B81" s="36" t="s">
        <v>25</v>
      </c>
      <c r="C81" s="37"/>
      <c r="D81" s="120">
        <v>101797.67403700003</v>
      </c>
      <c r="E81" s="121" t="s">
        <v>19</v>
      </c>
      <c r="F81" s="122">
        <v>72492.42507935</v>
      </c>
      <c r="G81" s="123">
        <v>-28.7877392434316</v>
      </c>
      <c r="H81" s="122">
        <v>103802.66258100001</v>
      </c>
      <c r="I81" s="124">
        <v>43.19104715751738</v>
      </c>
      <c r="J81" s="122">
        <v>80907.6499932</v>
      </c>
      <c r="K81" s="222">
        <v>-22.056286436712945</v>
      </c>
      <c r="L81" s="40">
        <v>107323.95753000001</v>
      </c>
      <c r="M81" s="44">
        <f t="shared" si="8"/>
        <v>32.64995033105053</v>
      </c>
    </row>
    <row r="82" spans="2:13" ht="13.5">
      <c r="B82" s="36" t="s">
        <v>26</v>
      </c>
      <c r="C82" s="37"/>
      <c r="D82" s="120">
        <v>65276.02589699998</v>
      </c>
      <c r="E82" s="121" t="s">
        <v>19</v>
      </c>
      <c r="F82" s="122">
        <v>48442.493092000004</v>
      </c>
      <c r="G82" s="123">
        <v>-25.788231703262475</v>
      </c>
      <c r="H82" s="122">
        <v>50248.268401</v>
      </c>
      <c r="I82" s="124">
        <v>3.7276679909321375</v>
      </c>
      <c r="J82" s="122">
        <v>77566.337592</v>
      </c>
      <c r="K82" s="222">
        <v>54.36619023961497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</v>
      </c>
      <c r="H83" s="128">
        <v>150099.824862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Bot="1" thickTop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2.607091088091762</v>
      </c>
      <c r="J84" s="135">
        <v>2258957.5448055</v>
      </c>
      <c r="K84" s="223">
        <v>12.158058808676685</v>
      </c>
      <c r="L84" s="50">
        <v>2266750.9769139998</v>
      </c>
      <c r="M84" s="54">
        <f>(L84/J84-1)*100</f>
        <v>0.3450012651375678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ht="13.5">
      <c r="B86" s="61" t="s">
        <v>29</v>
      </c>
      <c r="C86" s="141"/>
      <c r="D86" s="142">
        <v>287912.20654295</v>
      </c>
      <c r="E86" s="115" t="s">
        <v>19</v>
      </c>
      <c r="F86" s="143">
        <v>232667.47026034998</v>
      </c>
      <c r="G86" s="118">
        <f>(F86/D86-1)*100</f>
        <v>-19.18804935224543</v>
      </c>
      <c r="H86" s="143">
        <v>279246.2351375</v>
      </c>
      <c r="I86" s="124">
        <f>(H86/F86-1)*100</f>
        <v>20.019457307473786</v>
      </c>
      <c r="J86" s="143">
        <v>482556.00152489997</v>
      </c>
      <c r="K86" s="221">
        <f>(J86/H86-1)*100</f>
        <v>72.80662755839515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</v>
      </c>
      <c r="G87" s="147">
        <f>(F87/D87-1)*100</f>
        <v>-14.792561095706237</v>
      </c>
      <c r="H87" s="148">
        <v>59935.335683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</v>
      </c>
      <c r="M87" s="71">
        <f>(L87/J87-1)*100</f>
        <v>-26.90699966363891</v>
      </c>
    </row>
    <row r="88" spans="4:13" ht="13.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243">
        <v>2008</v>
      </c>
      <c r="E90" s="258"/>
      <c r="F90" s="239">
        <v>2009</v>
      </c>
      <c r="G90" s="258"/>
      <c r="H90" s="239">
        <v>2010</v>
      </c>
      <c r="I90" s="258"/>
      <c r="J90" s="239">
        <v>2011</v>
      </c>
      <c r="K90" s="291"/>
      <c r="L90" s="275">
        <v>2012</v>
      </c>
      <c r="M90" s="276"/>
    </row>
    <row r="91" spans="2:13" ht="13.5">
      <c r="B91" s="27" t="s">
        <v>18</v>
      </c>
      <c r="C91" s="28"/>
      <c r="D91" s="114">
        <v>79255.92043200001</v>
      </c>
      <c r="E91" s="115" t="s">
        <v>19</v>
      </c>
      <c r="F91" s="116">
        <v>98025.10781599999</v>
      </c>
      <c r="G91" s="117">
        <f>(F91/D91-1)*100</f>
        <v>23.681748040644557</v>
      </c>
      <c r="H91" s="116">
        <v>91924.151431</v>
      </c>
      <c r="I91" s="118">
        <f>(H91/F91-1)*100</f>
        <v>-6.223871129478287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3.62895975684574</v>
      </c>
    </row>
    <row r="92" spans="2:13" ht="13.5">
      <c r="B92" s="36" t="s">
        <v>20</v>
      </c>
      <c r="C92" s="37"/>
      <c r="D92" s="120">
        <v>147037.83482299998</v>
      </c>
      <c r="E92" s="121" t="s">
        <v>19</v>
      </c>
      <c r="F92" s="122">
        <v>137341.64728165</v>
      </c>
      <c r="G92" s="123">
        <f aca="true" t="shared" si="9" ref="G92:K103">(F92/D92-1)*100</f>
        <v>-6.594348694689356</v>
      </c>
      <c r="H92" s="122">
        <v>126641.388524</v>
      </c>
      <c r="I92" s="124">
        <f t="shared" si="9"/>
        <v>-7.7909788978333</v>
      </c>
      <c r="J92" s="122">
        <v>316110.79758519115</v>
      </c>
      <c r="K92" s="222">
        <f t="shared" si="9"/>
        <v>149.61096942275276</v>
      </c>
      <c r="L92" s="40">
        <v>408661.364159</v>
      </c>
      <c r="M92" s="44">
        <f aca="true" t="shared" si="10" ref="M92:M99">(L92/J92-1)*100</f>
        <v>29.277888411536047</v>
      </c>
    </row>
    <row r="93" spans="2:13" ht="13.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9.904880237806314</v>
      </c>
      <c r="H93" s="122">
        <v>1641889.68403955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-4.976284922435559</v>
      </c>
    </row>
    <row r="94" spans="2:13" ht="13.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</v>
      </c>
      <c r="H94" s="122">
        <v>87775.74106895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98933.554614</v>
      </c>
      <c r="M94" s="44">
        <f t="shared" si="10"/>
        <v>-6.151915721636936</v>
      </c>
    </row>
    <row r="95" spans="2:13" ht="13.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8.793695081920916</v>
      </c>
      <c r="J95" s="122">
        <v>255652.14946063413</v>
      </c>
      <c r="K95" s="222">
        <f t="shared" si="9"/>
        <v>-7.714850846412014</v>
      </c>
      <c r="L95" s="40">
        <v>322853.145485</v>
      </c>
      <c r="M95" s="44">
        <f>(L95/J95-1)*100</f>
        <v>26.286106401273823</v>
      </c>
    </row>
    <row r="96" spans="2:13" ht="13.5">
      <c r="B96" s="36" t="s">
        <v>24</v>
      </c>
      <c r="C96" s="37"/>
      <c r="D96" s="120">
        <v>496716.9811720003</v>
      </c>
      <c r="E96" s="121" t="s">
        <v>19</v>
      </c>
      <c r="F96" s="122">
        <v>747980.944605</v>
      </c>
      <c r="G96" s="123">
        <f t="shared" si="9"/>
        <v>50.584935276451404</v>
      </c>
      <c r="H96" s="122">
        <v>511562.3641187999</v>
      </c>
      <c r="I96" s="124">
        <f t="shared" si="9"/>
        <v>-31.60756730387697</v>
      </c>
      <c r="J96" s="122">
        <v>538017.8956408268</v>
      </c>
      <c r="K96" s="222">
        <f t="shared" si="9"/>
        <v>5.17151639323552</v>
      </c>
      <c r="L96" s="40">
        <v>463866.48420700006</v>
      </c>
      <c r="M96" s="44">
        <f t="shared" si="10"/>
        <v>-13.782331783872326</v>
      </c>
    </row>
    <row r="97" spans="2:13" ht="13.5">
      <c r="B97" s="36" t="s">
        <v>25</v>
      </c>
      <c r="C97" s="37"/>
      <c r="D97" s="120">
        <v>125699.432104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</v>
      </c>
      <c r="I97" s="124">
        <f t="shared" si="9"/>
        <v>32.60946565309506</v>
      </c>
      <c r="J97" s="122">
        <v>147777.2300903144</v>
      </c>
      <c r="K97" s="222">
        <f t="shared" si="9"/>
        <v>0.8627607397817982</v>
      </c>
      <c r="L97" s="40">
        <v>138314.99673099996</v>
      </c>
      <c r="M97" s="44">
        <f t="shared" si="10"/>
        <v>-6.403038785834314</v>
      </c>
    </row>
    <row r="98" spans="2:13" ht="13.5">
      <c r="B98" s="36" t="s">
        <v>26</v>
      </c>
      <c r="C98" s="37"/>
      <c r="D98" s="120">
        <v>49846.676444</v>
      </c>
      <c r="E98" s="121" t="s">
        <v>19</v>
      </c>
      <c r="F98" s="122">
        <v>62103.559462</v>
      </c>
      <c r="G98" s="123">
        <f t="shared" si="9"/>
        <v>24.589168009566166</v>
      </c>
      <c r="H98" s="122">
        <v>51260.09994105001</v>
      </c>
      <c r="I98" s="124">
        <f t="shared" si="9"/>
        <v>-17.46028668064493</v>
      </c>
      <c r="J98" s="122">
        <v>85166.97897335951</v>
      </c>
      <c r="K98" s="222">
        <f t="shared" si="9"/>
        <v>66.14672829608799</v>
      </c>
      <c r="L98" s="40">
        <v>69821.971417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</v>
      </c>
      <c r="G99" s="123">
        <f t="shared" si="9"/>
        <v>45.74941210673546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Bot="1" thickTop="1">
      <c r="B100" s="46" t="s">
        <v>28</v>
      </c>
      <c r="C100" s="47"/>
      <c r="D100" s="129">
        <v>2867943.6219389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3320934.6363326</v>
      </c>
      <c r="M100" s="54">
        <f>(L100/J100-1)*100</f>
        <v>0.9090369823805622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ht="13.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</v>
      </c>
      <c r="I102" s="124">
        <f>(H102/F102-1)*100</f>
        <v>-2.505336506002376</v>
      </c>
      <c r="J102" s="143">
        <v>548667.5142502964</v>
      </c>
      <c r="K102" s="221">
        <f>(J102/H102-1)*100</f>
        <v>66.6894784912198</v>
      </c>
      <c r="L102" s="40">
        <v>628710.4596170001</v>
      </c>
      <c r="M102" s="44">
        <f>(L102/J102-1)*100</f>
        <v>14.58860663111703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84319.91484165</v>
      </c>
      <c r="G103" s="147">
        <f t="shared" si="9"/>
        <v>-15.315142413187798</v>
      </c>
      <c r="H103" s="148">
        <v>83348.967363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33.73653290377803</v>
      </c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ht="13.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ht="13.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sheetProtection/>
  <mergeCells count="42">
    <mergeCell ref="D74:E74"/>
    <mergeCell ref="F74:G74"/>
    <mergeCell ref="H74:I74"/>
    <mergeCell ref="J74:K74"/>
    <mergeCell ref="L74:M74"/>
    <mergeCell ref="D90:E90"/>
    <mergeCell ref="F90:G90"/>
    <mergeCell ref="H90:I90"/>
    <mergeCell ref="J90:K90"/>
    <mergeCell ref="L90:M90"/>
    <mergeCell ref="D30:E30"/>
    <mergeCell ref="D31:E31"/>
    <mergeCell ref="D33:E33"/>
    <mergeCell ref="J42:K42"/>
    <mergeCell ref="L42:M42"/>
    <mergeCell ref="J58:K58"/>
    <mergeCell ref="L58:M58"/>
    <mergeCell ref="D32:E32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7">
        <v>20977</v>
      </c>
      <c r="E16" s="238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2">
        <f>SUM(D6:E16)</f>
        <v>361853.875</v>
      </c>
      <c r="E17" s="233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3">
        <v>2008</v>
      </c>
      <c r="E58" s="240"/>
      <c r="F58" s="239">
        <v>2009</v>
      </c>
      <c r="G58" s="240"/>
      <c r="H58" s="239">
        <v>2010</v>
      </c>
      <c r="I58" s="240"/>
      <c r="J58" s="239">
        <v>2011</v>
      </c>
      <c r="K58" s="241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4">
        <v>3602</v>
      </c>
      <c r="E6" s="235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6">
        <v>3310</v>
      </c>
      <c r="E7" s="229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8">
        <v>4990.875</v>
      </c>
      <c r="E8" s="22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8">
        <v>8686</v>
      </c>
      <c r="E9" s="22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8">
        <v>10020</v>
      </c>
      <c r="E10" s="22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8">
        <v>169533</v>
      </c>
      <c r="E11" s="22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8">
        <v>82821</v>
      </c>
      <c r="E12" s="22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0">
        <v>7907</v>
      </c>
      <c r="E13" s="23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2">
        <v>43015</v>
      </c>
      <c r="E14" s="229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2">
        <v>6992</v>
      </c>
      <c r="E15" s="229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5">
        <v>20977</v>
      </c>
      <c r="E16" s="246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7">
        <v>78578</v>
      </c>
      <c r="E17" s="244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2">
        <f>SUM(D6:E17)</f>
        <v>440431.875</v>
      </c>
      <c r="E18" s="233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3">
        <v>2008</v>
      </c>
      <c r="E59" s="240"/>
      <c r="F59" s="239">
        <v>2009</v>
      </c>
      <c r="G59" s="240"/>
      <c r="H59" s="239">
        <v>2010</v>
      </c>
      <c r="I59" s="240"/>
      <c r="J59" s="239">
        <v>2011</v>
      </c>
      <c r="K59" s="241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49">
        <v>3310</v>
      </c>
      <c r="E7" s="250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1">
        <v>4990.875</v>
      </c>
      <c r="E8" s="250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1">
        <v>8686</v>
      </c>
      <c r="E9" s="250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1">
        <v>10020</v>
      </c>
      <c r="E10" s="250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1">
        <v>169533</v>
      </c>
      <c r="E11" s="250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1">
        <v>82821</v>
      </c>
      <c r="E12" s="250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2">
        <v>7907</v>
      </c>
      <c r="E13" s="253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4">
        <v>43015</v>
      </c>
      <c r="E14" s="250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4">
        <v>6992</v>
      </c>
      <c r="E15" s="250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5">
        <v>20977</v>
      </c>
      <c r="E16" s="256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5">
        <v>78578</v>
      </c>
      <c r="E17" s="257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60">
        <v>14918.8945</v>
      </c>
      <c r="E18" s="261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62">
        <f>SUM(D6:E18)</f>
        <v>455350.7695</v>
      </c>
      <c r="E19" s="233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3">
        <v>2008</v>
      </c>
      <c r="E60" s="240"/>
      <c r="F60" s="239">
        <v>2009</v>
      </c>
      <c r="G60" s="240"/>
      <c r="H60" s="239">
        <v>2010</v>
      </c>
      <c r="I60" s="240"/>
      <c r="J60" s="239">
        <v>2011</v>
      </c>
      <c r="K60" s="241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3">
        <v>2008</v>
      </c>
      <c r="E76" s="258"/>
      <c r="F76" s="239">
        <v>2009</v>
      </c>
      <c r="G76" s="258"/>
      <c r="H76" s="239">
        <v>2010</v>
      </c>
      <c r="I76" s="258"/>
      <c r="J76" s="239">
        <v>2011</v>
      </c>
      <c r="K76" s="259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71">
        <v>51937.764</v>
      </c>
      <c r="E19" s="272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2">
        <f>SUM(D6:E19)</f>
        <v>507288.5335</v>
      </c>
      <c r="E20" s="233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3">
        <v>2008</v>
      </c>
      <c r="E61" s="240"/>
      <c r="F61" s="239">
        <v>2009</v>
      </c>
      <c r="G61" s="240"/>
      <c r="H61" s="239">
        <v>2010</v>
      </c>
      <c r="I61" s="240"/>
      <c r="J61" s="239">
        <v>2011</v>
      </c>
      <c r="K61" s="241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3">
        <v>2008</v>
      </c>
      <c r="E77" s="258"/>
      <c r="F77" s="239">
        <v>2009</v>
      </c>
      <c r="G77" s="258"/>
      <c r="H77" s="239">
        <v>2010</v>
      </c>
      <c r="I77" s="258"/>
      <c r="J77" s="239">
        <v>2011</v>
      </c>
      <c r="K77" s="259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2">
        <f>SUM(D6:E20)</f>
        <v>530921.64325</v>
      </c>
      <c r="E21" s="233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3">
        <v>2008</v>
      </c>
      <c r="E62" s="240"/>
      <c r="F62" s="239">
        <v>2009</v>
      </c>
      <c r="G62" s="240"/>
      <c r="H62" s="239">
        <v>2010</v>
      </c>
      <c r="I62" s="240"/>
      <c r="J62" s="239">
        <v>2011</v>
      </c>
      <c r="K62" s="241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3">
        <v>2008</v>
      </c>
      <c r="E78" s="258"/>
      <c r="F78" s="239">
        <v>2009</v>
      </c>
      <c r="G78" s="258"/>
      <c r="H78" s="239">
        <v>2010</v>
      </c>
      <c r="I78" s="258"/>
      <c r="J78" s="239">
        <v>2011</v>
      </c>
      <c r="K78" s="259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2">
        <f>SUM(D6:E21)</f>
        <v>564156.8582499999</v>
      </c>
      <c r="E22" s="233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5">
        <v>2011</v>
      </c>
      <c r="K31" s="276"/>
      <c r="L31" s="277">
        <v>2012</v>
      </c>
      <c r="M31" s="276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5">
        <v>2011</v>
      </c>
      <c r="K47" s="276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3">
        <v>2008</v>
      </c>
      <c r="E63" s="240"/>
      <c r="F63" s="239">
        <v>2009</v>
      </c>
      <c r="G63" s="240"/>
      <c r="H63" s="239">
        <v>2010</v>
      </c>
      <c r="I63" s="240"/>
      <c r="J63" s="239">
        <v>2011</v>
      </c>
      <c r="K63" s="241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3">
        <v>2008</v>
      </c>
      <c r="E79" s="258"/>
      <c r="F79" s="239">
        <v>2009</v>
      </c>
      <c r="G79" s="258"/>
      <c r="H79" s="239">
        <v>2010</v>
      </c>
      <c r="I79" s="258"/>
      <c r="J79" s="239">
        <v>2011</v>
      </c>
      <c r="K79" s="259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2">
        <f>SUM(D6:E21)</f>
        <v>564156.8582499999</v>
      </c>
      <c r="E23" s="233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5">
        <v>2011</v>
      </c>
      <c r="K32" s="276"/>
      <c r="L32" s="277">
        <v>2012</v>
      </c>
      <c r="M32" s="276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5">
        <v>2011</v>
      </c>
      <c r="K48" s="276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3">
        <v>2008</v>
      </c>
      <c r="E64" s="240"/>
      <c r="F64" s="239">
        <v>2009</v>
      </c>
      <c r="G64" s="240"/>
      <c r="H64" s="239">
        <v>2010</v>
      </c>
      <c r="I64" s="240"/>
      <c r="J64" s="239">
        <v>2011</v>
      </c>
      <c r="K64" s="241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3">
        <v>2008</v>
      </c>
      <c r="E80" s="258"/>
      <c r="F80" s="239">
        <v>2009</v>
      </c>
      <c r="G80" s="258"/>
      <c r="H80" s="239">
        <v>2010</v>
      </c>
      <c r="I80" s="258"/>
      <c r="J80" s="239">
        <v>2011</v>
      </c>
      <c r="K80" s="259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47">
        <v>3602</v>
      </c>
      <c r="E6" s="248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7">
        <v>3310</v>
      </c>
      <c r="E7" s="268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3">
        <v>4990.875</v>
      </c>
      <c r="E8" s="264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3">
        <v>8686</v>
      </c>
      <c r="E9" s="264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3">
        <v>10020</v>
      </c>
      <c r="E10" s="264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3">
        <v>169533</v>
      </c>
      <c r="E11" s="264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3">
        <v>82821</v>
      </c>
      <c r="E12" s="264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5">
        <v>7907</v>
      </c>
      <c r="E13" s="266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4">
        <v>43015</v>
      </c>
      <c r="E14" s="256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4">
        <v>6992</v>
      </c>
      <c r="E15" s="256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9">
        <v>20977</v>
      </c>
      <c r="E16" s="270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9">
        <v>78578</v>
      </c>
      <c r="E17" s="270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5">
        <v>14918.8945</v>
      </c>
      <c r="E18" s="266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3">
        <v>51937.764</v>
      </c>
      <c r="E19" s="274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9">
        <v>23633.109750000003</v>
      </c>
      <c r="E20" s="270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9">
        <v>33235.215000000004</v>
      </c>
      <c r="E21" s="270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9">
        <v>20918</v>
      </c>
      <c r="E22" s="270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2">
        <f>SUM(D6:E23)</f>
        <v>604584.485</v>
      </c>
      <c r="E24" s="233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5">
        <v>2011</v>
      </c>
      <c r="K33" s="276"/>
      <c r="L33" s="277">
        <v>2012</v>
      </c>
      <c r="M33" s="276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5">
        <v>2011</v>
      </c>
      <c r="K49" s="276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3">
        <v>2008</v>
      </c>
      <c r="E65" s="240"/>
      <c r="F65" s="239">
        <v>2009</v>
      </c>
      <c r="G65" s="240"/>
      <c r="H65" s="239">
        <v>2010</v>
      </c>
      <c r="I65" s="240"/>
      <c r="J65" s="239">
        <v>2011</v>
      </c>
      <c r="K65" s="241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3">
        <v>2008</v>
      </c>
      <c r="E81" s="258"/>
      <c r="F81" s="239">
        <v>2009</v>
      </c>
      <c r="G81" s="258"/>
      <c r="H81" s="239">
        <v>2010</v>
      </c>
      <c r="I81" s="258"/>
      <c r="J81" s="239">
        <v>2011</v>
      </c>
      <c r="K81" s="259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65:E65"/>
    <mergeCell ref="F65:G65"/>
    <mergeCell ref="H65:I65"/>
    <mergeCell ref="J65:K65"/>
    <mergeCell ref="D81:E81"/>
    <mergeCell ref="F81:G81"/>
    <mergeCell ref="H81:I81"/>
    <mergeCell ref="J81:K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2013-07-31T10:05:51Z</dcterms:modified>
  <cp:category/>
  <cp:version/>
  <cp:contentType/>
  <cp:contentStatus/>
</cp:coreProperties>
</file>