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2090" activeTab="0"/>
  </bookViews>
  <sheets>
    <sheet name="様式 （入力用） " sheetId="1" r:id="rId1"/>
    <sheet name="様式 （サンプル）" sheetId="2" r:id="rId2"/>
  </sheets>
  <definedNames>
    <definedName name="_xlnm.Print_Area" localSheetId="1">'様式 （サンプル）'!$A$1:$K$46</definedName>
    <definedName name="_xlnm.Print_Area" localSheetId="0">'様式 （入力用） '!$A$1:$K$46</definedName>
  </definedNames>
  <calcPr fullCalcOnLoad="1"/>
</workbook>
</file>

<file path=xl/comments1.xml><?xml version="1.0" encoding="utf-8"?>
<comments xmlns="http://schemas.openxmlformats.org/spreadsheetml/2006/main">
  <authors>
    <author>作成者</author>
  </authors>
  <commentList>
    <comment ref="H11" authorId="0">
      <text>
        <r>
          <rPr>
            <sz val="9"/>
            <rFont val="ＭＳ Ｐゴシック"/>
            <family val="3"/>
          </rPr>
          <t>被災者向け優良賃貸住宅建設（※）に係る費用のすべてから国又は地方公共団体の補助金を除いたものを記入して下さい。
（※）被災者向け優良賃貸住宅の要件を満たさない部分に要する費用を除く。建設に要した費用総額に「被災者向け優良賃貸住宅の要件を満たす部分の床面積の合計/共同住宅又は長屋の延べ床面積」を乗じることによって求める。</t>
        </r>
      </text>
    </comment>
    <comment ref="H12" authorId="0">
      <text>
        <r>
          <rPr>
            <sz val="9"/>
            <rFont val="ＭＳ Ｐゴシック"/>
            <family val="3"/>
          </rPr>
          <t>不動産鑑定業者が交付した鑑定評価書又は土地課税台帳若しくは土地補充課税台帳に現に登録されている価格を記入して下さい。</t>
        </r>
      </text>
    </comment>
    <comment ref="H13" authorId="0">
      <text>
        <r>
          <rPr>
            <sz val="9"/>
            <rFont val="ＭＳ Ｐゴシック"/>
            <family val="3"/>
          </rPr>
          <t>当該年又は当該事業年度に被災者向け優良賃貸住宅及びその敷地に賦課される固定資産税及び都市計画税の合計額を記入して下さい。
固定資産税評価額等が定まっておらず、算定できない場合には、次の式により算出した額を公租公課とする。
[算式]（①＋②）×0.7×0.017</t>
        </r>
      </text>
    </comment>
    <comment ref="B29" authorId="0">
      <text>
        <r>
          <rPr>
            <sz val="9"/>
            <rFont val="ＭＳ Ｐゴシック"/>
            <family val="3"/>
          </rPr>
          <t>被災者向け優良賃貸住宅の部屋番号を全て記入して下さい。</t>
        </r>
      </text>
    </comment>
    <comment ref="C29" authorId="0">
      <text>
        <r>
          <rPr>
            <sz val="9"/>
            <rFont val="ＭＳ Ｐゴシック"/>
            <family val="3"/>
          </rPr>
          <t>左に記入した部屋番号に対応する部屋の専用面積を記入して下さい。</t>
        </r>
      </text>
    </comment>
  </commentList>
</comments>
</file>

<file path=xl/comments2.xml><?xml version="1.0" encoding="utf-8"?>
<comments xmlns="http://schemas.openxmlformats.org/spreadsheetml/2006/main">
  <authors>
    <author>作成者</author>
  </authors>
  <commentList>
    <comment ref="H11" authorId="0">
      <text>
        <r>
          <rPr>
            <sz val="9"/>
            <rFont val="ＭＳ Ｐゴシック"/>
            <family val="3"/>
          </rPr>
          <t>被災者向け優良賃貸住宅建設（※）に係る費用のすべてから国又は地方公共団体の補助金を除いたものを記入して下さい。
（※）被災者向け優良賃貸住宅の要件を満たさない部分に要する費用を除く。建設に要した費用総額に「被災者向け優良賃貸住宅の要件を満たす部分の床面積の合計/共同住宅又は長屋の延べ床面積」を乗じることによって求める。</t>
        </r>
      </text>
    </comment>
    <comment ref="H12" authorId="0">
      <text>
        <r>
          <rPr>
            <sz val="9"/>
            <rFont val="ＭＳ Ｐゴシック"/>
            <family val="3"/>
          </rPr>
          <t>不動産鑑定業者が交付した鑑定評価書又は土地課税台帳若しくは土地補充課税台帳に現に登録されている価格を記入して下さい。</t>
        </r>
      </text>
    </comment>
    <comment ref="H13" authorId="0">
      <text>
        <r>
          <rPr>
            <sz val="9"/>
            <rFont val="ＭＳ Ｐゴシック"/>
            <family val="3"/>
          </rPr>
          <t>当該年又は当該事業年度に被災者向け優良賃貸住宅及びその敷地に賦課される固定資産税及び都市計画税の合計額を記入して下さい。
固定資産税評価額等が定まっておらず、算定できない場合には、次の式により算出した額を公租公課とする。
[算式]（①＋②）×0.7×0.017</t>
        </r>
      </text>
    </comment>
    <comment ref="B29" authorId="0">
      <text>
        <r>
          <rPr>
            <sz val="9"/>
            <rFont val="ＭＳ Ｐゴシック"/>
            <family val="3"/>
          </rPr>
          <t>被災者向け優良賃貸住宅の部屋番号を全て記入して下さい。</t>
        </r>
      </text>
    </comment>
    <comment ref="C29" authorId="0">
      <text>
        <r>
          <rPr>
            <sz val="9"/>
            <rFont val="ＭＳ Ｐゴシック"/>
            <family val="3"/>
          </rPr>
          <t>左に記入した部屋番号に対応する部屋の専用面積を記入して下さい。</t>
        </r>
      </text>
    </comment>
  </commentList>
</comments>
</file>

<file path=xl/sharedStrings.xml><?xml version="1.0" encoding="utf-8"?>
<sst xmlns="http://schemas.openxmlformats.org/spreadsheetml/2006/main" count="115" uniqueCount="40">
  <si>
    <t>円</t>
  </si>
  <si>
    <t>円/年</t>
  </si>
  <si>
    <t>償却費</t>
  </si>
  <si>
    <t>修繕費</t>
  </si>
  <si>
    <t>管理事務費</t>
  </si>
  <si>
    <t>損害保険料</t>
  </si>
  <si>
    <t>地代相当額</t>
  </si>
  <si>
    <t>公租公課</t>
  </si>
  <si>
    <t>引当金</t>
  </si>
  <si>
    <t>２．土地の時価</t>
  </si>
  <si>
    <t>１．建設費</t>
  </si>
  <si>
    <t>円</t>
  </si>
  <si>
    <t>④</t>
  </si>
  <si>
    <t>⑤</t>
  </si>
  <si>
    <t>⑥</t>
  </si>
  <si>
    <t>⑦</t>
  </si>
  <si>
    <t>平成２３年１２月１４日国土交通省告示第１２８８号により算定した額</t>
  </si>
  <si>
    <t>12ヶ月</t>
  </si>
  <si>
    <t>部屋番号</t>
  </si>
  <si>
    <t>円×</t>
  </si>
  <si>
    <t>円÷</t>
  </si>
  <si>
    <t>合計</t>
  </si>
  <si>
    <t>専用面積（㎡）</t>
  </si>
  <si>
    <t>按分率
（％）</t>
  </si>
  <si>
    <t>限度額
（円）</t>
  </si>
  <si>
    <t>①</t>
  </si>
  <si>
    <t>②</t>
  </si>
  <si>
    <t>③</t>
  </si>
  <si>
    <t>（①から⑥の合計額）</t>
  </si>
  <si>
    <t>（①から⑦の合計額）</t>
  </si>
  <si>
    <t>１．
　</t>
  </si>
  <si>
    <t>平成２３年１２月１４日国土交通省告示第１２８８号の算定方法により算定した額</t>
  </si>
  <si>
    <t>２．
　</t>
  </si>
  <si>
    <t>東日本大震災の被災者等に係る国税関係法律の臨時特例に関する法律施行令（平成２３年政令１１２号）第１３条の２第２項第６号及び第１８条の２第２項第６号の国土交通大臣の定める方法による家賃上限額の算定について</t>
  </si>
  <si>
    <t>　被災者向け優良賃貸住宅に該当する共同住宅又は長屋の建設費及び土地の時価に基づき、次のとおり平成２３年１２月１４日国土交通省告示第１２８８号の算定方法により算定した額を得る。</t>
  </si>
  <si>
    <t>物件名：</t>
  </si>
  <si>
    <t>各独立部分の家賃上限額</t>
  </si>
  <si>
    <t>　１．で算出した限度額を各独立部分の床面積で按分することにより、共同住宅又は長屋の各独立部分の家賃上限額を以下のとおり算出する。</t>
  </si>
  <si>
    <r>
      <t>３．公租公課　</t>
    </r>
    <r>
      <rPr>
        <sz val="8"/>
        <color indexed="8"/>
        <rFont val="ＭＳ Ｐゴシック"/>
        <family val="3"/>
      </rPr>
      <t>（固定資産税、都市計画税）</t>
    </r>
  </si>
  <si>
    <t>○○ハイツ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</si>
</sst>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51">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12"/>
      <color indexed="8"/>
      <name val="ＭＳ Ｐゴシック"/>
      <family val="3"/>
    </font>
    <font>
      <b/>
      <sz val="12"/>
      <color indexed="8"/>
      <name val="ＭＳ Ｐゴシック"/>
      <family val="3"/>
    </font>
    <font>
      <b/>
      <sz val="11.5"/>
      <color indexed="8"/>
      <name val="ＭＳ Ｐゴシック"/>
      <family val="3"/>
    </font>
    <font>
      <sz val="10"/>
      <color indexed="8"/>
      <name val="ＭＳ Ｐゴシック"/>
      <family val="3"/>
    </font>
    <font>
      <sz val="8"/>
      <color indexed="8"/>
      <name val="ＭＳ Ｐゴシック"/>
      <family val="3"/>
    </font>
    <font>
      <sz val="9"/>
      <name val="ＭＳ Ｐゴシック"/>
      <family val="3"/>
    </font>
    <font>
      <sz val="12"/>
      <color indexed="10"/>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sz val="14"/>
      <color theme="1"/>
      <name val="Calibri"/>
      <family val="3"/>
    </font>
    <font>
      <b/>
      <sz val="12"/>
      <color theme="1"/>
      <name val="Calibri"/>
      <family val="3"/>
    </font>
    <font>
      <sz val="8"/>
      <color theme="1"/>
      <name val="Calibri"/>
      <family val="3"/>
    </font>
    <font>
      <b/>
      <sz val="11.5"/>
      <color theme="1"/>
      <name val="Calibri"/>
      <family val="3"/>
    </font>
    <font>
      <sz val="12"/>
      <color rgb="FFFF00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top style="thin"/>
      <bottom/>
    </border>
    <border>
      <left/>
      <right/>
      <top style="thin"/>
      <bottom style="thin"/>
    </border>
    <border>
      <left/>
      <right style="thin"/>
      <top style="thin"/>
      <bottom/>
    </border>
    <border>
      <left/>
      <right style="thin"/>
      <top/>
      <bottom/>
    </border>
    <border>
      <left style="thin"/>
      <right style="thin"/>
      <top style="thin"/>
      <bottom style="thin"/>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style="thin"/>
      <top/>
      <bottom style="thin"/>
    </border>
    <border>
      <left style="medium"/>
      <right/>
      <top style="medium"/>
      <bottom/>
    </border>
    <border>
      <left/>
      <right style="medium"/>
      <top style="medium"/>
      <bottom/>
    </border>
    <border>
      <left style="medium"/>
      <right/>
      <top style="medium"/>
      <bottom style="medium"/>
    </border>
    <border>
      <left/>
      <right style="medium"/>
      <top style="medium"/>
      <bottom style="medium"/>
    </border>
    <border>
      <left style="medium"/>
      <right/>
      <top/>
      <bottom style="medium"/>
    </border>
    <border>
      <left/>
      <right style="medium"/>
      <top/>
      <bottom style="medium"/>
    </border>
    <border>
      <left/>
      <right/>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2">
    <xf numFmtId="0" fontId="0" fillId="0" borderId="0" xfId="0" applyFont="1" applyAlignment="1">
      <alignment vertical="center"/>
    </xf>
    <xf numFmtId="0" fontId="43" fillId="0" borderId="0" xfId="0" applyFont="1" applyAlignment="1">
      <alignment vertical="center"/>
    </xf>
    <xf numFmtId="0" fontId="44" fillId="0" borderId="0" xfId="0" applyFont="1" applyAlignment="1">
      <alignment horizontal="center" vertical="center"/>
    </xf>
    <xf numFmtId="38" fontId="43" fillId="0" borderId="0" xfId="48" applyFont="1" applyAlignment="1">
      <alignment vertical="center"/>
    </xf>
    <xf numFmtId="38" fontId="0" fillId="0" borderId="0" xfId="48" applyFont="1" applyAlignment="1">
      <alignment vertical="center"/>
    </xf>
    <xf numFmtId="0" fontId="45" fillId="0" borderId="0" xfId="0" applyFont="1" applyAlignment="1">
      <alignment horizontal="right" vertical="center"/>
    </xf>
    <xf numFmtId="0" fontId="0" fillId="0" borderId="0" xfId="0" applyAlignment="1">
      <alignment horizontal="right" vertical="center"/>
    </xf>
    <xf numFmtId="0" fontId="43" fillId="0" borderId="0" xfId="0" applyFont="1" applyAlignment="1">
      <alignment vertical="center"/>
    </xf>
    <xf numFmtId="0" fontId="46" fillId="0" borderId="0" xfId="0" applyFont="1" applyBorder="1" applyAlignment="1">
      <alignment vertical="center"/>
    </xf>
    <xf numFmtId="0" fontId="43" fillId="0" borderId="0" xfId="0" applyFont="1" applyAlignment="1">
      <alignment vertical="center"/>
    </xf>
    <xf numFmtId="0" fontId="47" fillId="0" borderId="0" xfId="0" applyFont="1" applyAlignment="1">
      <alignment vertical="center"/>
    </xf>
    <xf numFmtId="0" fontId="0" fillId="0" borderId="0" xfId="0" applyAlignment="1">
      <alignment horizontal="left" vertical="center"/>
    </xf>
    <xf numFmtId="0" fontId="0" fillId="0" borderId="0" xfId="0" applyAlignment="1">
      <alignment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0" fillId="0" borderId="0" xfId="0" applyBorder="1" applyAlignment="1">
      <alignment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vertical="center"/>
    </xf>
    <xf numFmtId="0" fontId="47" fillId="0" borderId="14" xfId="0" applyFont="1" applyBorder="1" applyAlignment="1">
      <alignment vertical="center"/>
    </xf>
    <xf numFmtId="0" fontId="47" fillId="0" borderId="10" xfId="0" applyFont="1" applyBorder="1" applyAlignment="1">
      <alignment vertical="center"/>
    </xf>
    <xf numFmtId="0" fontId="0" fillId="0" borderId="15" xfId="0" applyBorder="1" applyAlignment="1">
      <alignment vertical="center"/>
    </xf>
    <xf numFmtId="0" fontId="44" fillId="0" borderId="12" xfId="0" applyFont="1" applyBorder="1" applyAlignment="1">
      <alignment horizontal="center" vertical="center"/>
    </xf>
    <xf numFmtId="0" fontId="0" fillId="0" borderId="15" xfId="0" applyBorder="1" applyAlignment="1">
      <alignment horizontal="left" vertical="center"/>
    </xf>
    <xf numFmtId="176" fontId="43" fillId="0" borderId="11" xfId="0" applyNumberFormat="1" applyFont="1" applyBorder="1" applyAlignment="1">
      <alignment horizontal="center" vertical="center"/>
    </xf>
    <xf numFmtId="10" fontId="43" fillId="0" borderId="11" xfId="0" applyNumberFormat="1" applyFont="1" applyBorder="1" applyAlignment="1">
      <alignment horizontal="center" vertical="center"/>
    </xf>
    <xf numFmtId="176" fontId="43" fillId="0" borderId="12" xfId="0" applyNumberFormat="1" applyFont="1" applyBorder="1" applyAlignment="1">
      <alignment horizontal="center" vertical="center"/>
    </xf>
    <xf numFmtId="9" fontId="43" fillId="0" borderId="16" xfId="0" applyNumberFormat="1" applyFont="1" applyBorder="1" applyAlignment="1" quotePrefix="1">
      <alignment horizontal="center" vertical="center"/>
    </xf>
    <xf numFmtId="0" fontId="44" fillId="0" borderId="15" xfId="0" applyFont="1" applyBorder="1" applyAlignment="1">
      <alignment vertical="center"/>
    </xf>
    <xf numFmtId="0" fontId="44" fillId="0" borderId="0" xfId="0" applyFont="1" applyAlignment="1">
      <alignment horizontal="right" vertical="center"/>
    </xf>
    <xf numFmtId="38" fontId="0" fillId="0" borderId="15" xfId="48" applyFont="1" applyBorder="1" applyAlignment="1">
      <alignment vertical="center"/>
    </xf>
    <xf numFmtId="38" fontId="43" fillId="0" borderId="15" xfId="48" applyFont="1" applyBorder="1" applyAlignment="1">
      <alignment horizontal="right" vertical="center"/>
    </xf>
    <xf numFmtId="9" fontId="43" fillId="0" borderId="0" xfId="0" applyNumberFormat="1" applyFont="1" applyBorder="1" applyAlignment="1">
      <alignment horizontal="center" vertical="center"/>
    </xf>
    <xf numFmtId="0" fontId="0" fillId="0" borderId="15" xfId="0" applyBorder="1" applyAlignment="1">
      <alignment vertical="center"/>
    </xf>
    <xf numFmtId="38" fontId="0" fillId="0" borderId="15" xfId="0" applyNumberFormat="1" applyBorder="1" applyAlignment="1">
      <alignment vertical="center"/>
    </xf>
    <xf numFmtId="10" fontId="0" fillId="0" borderId="15" xfId="42" applyNumberFormat="1" applyFont="1" applyBorder="1" applyAlignment="1">
      <alignment vertical="center"/>
    </xf>
    <xf numFmtId="10" fontId="0" fillId="0" borderId="15" xfId="0" applyNumberFormat="1" applyBorder="1" applyAlignment="1">
      <alignment vertical="center"/>
    </xf>
    <xf numFmtId="0" fontId="44" fillId="0" borderId="15" xfId="0" applyFont="1" applyBorder="1" applyAlignment="1">
      <alignment vertical="center" wrapText="1"/>
    </xf>
    <xf numFmtId="38" fontId="34" fillId="0" borderId="15" xfId="48" applyFont="1" applyBorder="1" applyAlignment="1">
      <alignment vertical="center"/>
    </xf>
    <xf numFmtId="0" fontId="44" fillId="0" borderId="12" xfId="0" applyFont="1" applyBorder="1" applyAlignment="1">
      <alignment horizontal="center" vertical="center"/>
    </xf>
    <xf numFmtId="0" fontId="43" fillId="0" borderId="0" xfId="0" applyFont="1" applyAlignment="1">
      <alignment horizontal="left" vertical="center" wrapText="1"/>
    </xf>
    <xf numFmtId="0" fontId="43" fillId="0" borderId="0" xfId="0" applyFont="1" applyAlignment="1">
      <alignment vertical="center" wrapText="1"/>
    </xf>
    <xf numFmtId="0" fontId="43" fillId="0" borderId="0" xfId="0" applyFont="1" applyAlignment="1">
      <alignment horizontal="right" vertical="center"/>
    </xf>
    <xf numFmtId="0" fontId="44" fillId="0" borderId="17" xfId="0" applyFont="1" applyBorder="1" applyAlignment="1">
      <alignment horizontal="left" vertical="center"/>
    </xf>
    <xf numFmtId="0" fontId="44" fillId="0" borderId="10" xfId="0" applyFont="1" applyBorder="1" applyAlignment="1">
      <alignment horizontal="left" vertical="center"/>
    </xf>
    <xf numFmtId="38" fontId="43" fillId="0" borderId="12" xfId="0" applyNumberFormat="1" applyFont="1" applyBorder="1" applyAlignment="1">
      <alignment horizontal="center" vertical="center"/>
    </xf>
    <xf numFmtId="38" fontId="43" fillId="0" borderId="17" xfId="48" applyFont="1" applyBorder="1" applyAlignment="1">
      <alignment horizontal="center" vertical="center"/>
    </xf>
    <xf numFmtId="38" fontId="43" fillId="0" borderId="12" xfId="48" applyFont="1" applyBorder="1" applyAlignment="1">
      <alignment horizontal="center" vertical="center"/>
    </xf>
    <xf numFmtId="0" fontId="48" fillId="0" borderId="18" xfId="0" applyFont="1" applyBorder="1" applyAlignment="1">
      <alignment horizontal="left" vertical="center" wrapText="1"/>
    </xf>
    <xf numFmtId="0" fontId="48" fillId="0" borderId="11" xfId="0" applyFont="1" applyBorder="1" applyAlignment="1">
      <alignment horizontal="left" vertical="center" wrapText="1"/>
    </xf>
    <xf numFmtId="0" fontId="48" fillId="0" borderId="13" xfId="0" applyFont="1" applyBorder="1" applyAlignment="1">
      <alignment horizontal="lef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14" xfId="0" applyFont="1" applyBorder="1" applyAlignment="1">
      <alignment horizontal="left" vertical="center" wrapText="1"/>
    </xf>
    <xf numFmtId="0" fontId="48" fillId="0" borderId="20" xfId="0" applyFont="1" applyBorder="1" applyAlignment="1">
      <alignment horizontal="left" vertical="center" wrapText="1"/>
    </xf>
    <xf numFmtId="0" fontId="48" fillId="0" borderId="16" xfId="0" applyFont="1" applyBorder="1" applyAlignment="1">
      <alignment horizontal="left" vertical="center" wrapText="1"/>
    </xf>
    <xf numFmtId="0" fontId="48" fillId="0" borderId="21" xfId="0" applyFont="1" applyBorder="1" applyAlignment="1">
      <alignment horizontal="left" vertical="center" wrapText="1"/>
    </xf>
    <xf numFmtId="38" fontId="46" fillId="0" borderId="22" xfId="48" applyFont="1" applyBorder="1" applyAlignment="1">
      <alignment horizontal="center" vertical="center"/>
    </xf>
    <xf numFmtId="38" fontId="46" fillId="0" borderId="23" xfId="48" applyFont="1" applyBorder="1" applyAlignment="1">
      <alignment horizontal="center" vertical="center"/>
    </xf>
    <xf numFmtId="38" fontId="46" fillId="0" borderId="24" xfId="48" applyFont="1" applyBorder="1" applyAlignment="1">
      <alignment horizontal="center" vertical="center"/>
    </xf>
    <xf numFmtId="38" fontId="46" fillId="0" borderId="25" xfId="48" applyFont="1" applyBorder="1" applyAlignment="1">
      <alignment horizontal="center" vertical="center"/>
    </xf>
    <xf numFmtId="38" fontId="46" fillId="0" borderId="26" xfId="48" applyFont="1" applyBorder="1" applyAlignment="1">
      <alignment horizontal="center" vertical="center"/>
    </xf>
    <xf numFmtId="38" fontId="46" fillId="0" borderId="27" xfId="48" applyFont="1" applyBorder="1" applyAlignment="1">
      <alignment horizontal="center" vertical="center"/>
    </xf>
    <xf numFmtId="0" fontId="43" fillId="0" borderId="0" xfId="0" applyFont="1" applyAlignment="1">
      <alignment horizontal="left" vertical="center" wrapText="1"/>
    </xf>
    <xf numFmtId="38" fontId="43" fillId="0" borderId="11" xfId="0" applyNumberFormat="1" applyFont="1" applyBorder="1" applyAlignment="1">
      <alignment horizontal="center" vertical="center"/>
    </xf>
    <xf numFmtId="0" fontId="43" fillId="0" borderId="24" xfId="0" applyFont="1" applyBorder="1" applyAlignment="1">
      <alignment horizontal="center" vertical="center"/>
    </xf>
    <xf numFmtId="0" fontId="43" fillId="0" borderId="28" xfId="0" applyFont="1" applyBorder="1" applyAlignment="1">
      <alignment horizontal="center" vertical="center"/>
    </xf>
    <xf numFmtId="0" fontId="43" fillId="0" borderId="25" xfId="0" applyFont="1" applyBorder="1" applyAlignment="1">
      <alignment horizontal="center" vertical="center"/>
    </xf>
    <xf numFmtId="0" fontId="47" fillId="0" borderId="17" xfId="0" applyFont="1" applyBorder="1" applyAlignment="1">
      <alignment horizontal="left" vertical="center" wrapText="1"/>
    </xf>
    <xf numFmtId="0" fontId="47" fillId="0" borderId="12" xfId="0" applyFont="1" applyBorder="1" applyAlignment="1">
      <alignment horizontal="left" vertical="center" wrapText="1"/>
    </xf>
    <xf numFmtId="0" fontId="47" fillId="0" borderId="10" xfId="0" applyFont="1" applyBorder="1" applyAlignment="1">
      <alignment horizontal="left" vertical="center" wrapText="1"/>
    </xf>
    <xf numFmtId="0" fontId="44" fillId="0" borderId="12" xfId="0" applyFont="1" applyBorder="1" applyAlignment="1">
      <alignment horizontal="center" vertical="center"/>
    </xf>
    <xf numFmtId="38" fontId="49" fillId="0" borderId="17" xfId="48" applyFont="1" applyBorder="1" applyAlignment="1">
      <alignment horizontal="center" vertical="center"/>
    </xf>
    <xf numFmtId="38" fontId="49" fillId="0" borderId="12" xfId="48" applyFont="1" applyBorder="1" applyAlignment="1">
      <alignment horizontal="center" vertical="center"/>
    </xf>
    <xf numFmtId="38" fontId="43" fillId="0" borderId="17" xfId="0" applyNumberFormat="1" applyFont="1" applyBorder="1" applyAlignment="1">
      <alignment horizontal="center" vertical="center"/>
    </xf>
    <xf numFmtId="38" fontId="43" fillId="0" borderId="20" xfId="48" applyFont="1" applyBorder="1" applyAlignment="1">
      <alignment horizontal="center" vertical="center"/>
    </xf>
    <xf numFmtId="38" fontId="43" fillId="0" borderId="16" xfId="48" applyFont="1" applyBorder="1" applyAlignment="1">
      <alignment horizontal="center" vertical="center"/>
    </xf>
    <xf numFmtId="38" fontId="43" fillId="0" borderId="18" xfId="48" applyFont="1" applyBorder="1" applyAlignment="1">
      <alignment horizontal="center" vertical="center"/>
    </xf>
    <xf numFmtId="38" fontId="43" fillId="0" borderId="11" xfId="48" applyFont="1" applyBorder="1" applyAlignment="1">
      <alignment horizontal="center" vertical="center"/>
    </xf>
    <xf numFmtId="0" fontId="43" fillId="0" borderId="24" xfId="0" applyFont="1" applyBorder="1" applyAlignment="1">
      <alignment horizontal="left" vertical="center"/>
    </xf>
    <xf numFmtId="0" fontId="43" fillId="0" borderId="28" xfId="0" applyFont="1" applyBorder="1" applyAlignment="1">
      <alignment horizontal="left" vertical="center"/>
    </xf>
    <xf numFmtId="0" fontId="43" fillId="0" borderId="25"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2:L44"/>
  <sheetViews>
    <sheetView tabSelected="1" view="pageBreakPreview" zoomScale="130" zoomScaleSheetLayoutView="130" zoomScalePageLayoutView="0" workbookViewId="0" topLeftCell="A1">
      <selection activeCell="A1" sqref="A1"/>
    </sheetView>
  </sheetViews>
  <sheetFormatPr defaultColWidth="9.140625" defaultRowHeight="15"/>
  <cols>
    <col min="1" max="1" width="3.421875" style="0" bestFit="1" customWidth="1"/>
    <col min="2" max="3" width="8.57421875" style="0" customWidth="1"/>
    <col min="4" max="4" width="8.7109375" style="0" customWidth="1"/>
    <col min="5" max="5" width="8.57421875" style="0" customWidth="1"/>
    <col min="6" max="6" width="4.57421875" style="0" customWidth="1"/>
    <col min="7" max="10" width="8.57421875" style="0" customWidth="1"/>
    <col min="11" max="11" width="8.7109375" style="6" customWidth="1"/>
    <col min="12" max="12" width="4.8515625" style="0" customWidth="1"/>
  </cols>
  <sheetData>
    <row r="1" ht="15"/>
    <row r="2" spans="1:11" ht="14.25" customHeight="1">
      <c r="A2" s="48" t="s">
        <v>33</v>
      </c>
      <c r="B2" s="49"/>
      <c r="C2" s="49"/>
      <c r="D2" s="49"/>
      <c r="E2" s="49"/>
      <c r="F2" s="49"/>
      <c r="G2" s="49"/>
      <c r="H2" s="49"/>
      <c r="I2" s="49"/>
      <c r="J2" s="49"/>
      <c r="K2" s="50"/>
    </row>
    <row r="3" spans="1:11" ht="14.25" customHeight="1">
      <c r="A3" s="51"/>
      <c r="B3" s="52"/>
      <c r="C3" s="52"/>
      <c r="D3" s="52"/>
      <c r="E3" s="52"/>
      <c r="F3" s="52"/>
      <c r="G3" s="52"/>
      <c r="H3" s="52"/>
      <c r="I3" s="52"/>
      <c r="J3" s="52"/>
      <c r="K3" s="53"/>
    </row>
    <row r="4" spans="1:11" ht="14.25" customHeight="1">
      <c r="A4" s="54"/>
      <c r="B4" s="55"/>
      <c r="C4" s="55"/>
      <c r="D4" s="55"/>
      <c r="E4" s="55"/>
      <c r="F4" s="55"/>
      <c r="G4" s="55"/>
      <c r="H4" s="55"/>
      <c r="I4" s="55"/>
      <c r="J4" s="55"/>
      <c r="K4" s="56"/>
    </row>
    <row r="5" spans="1:10" ht="14.25">
      <c r="A5" s="1"/>
      <c r="B5" s="1"/>
      <c r="C5" s="1"/>
      <c r="D5" s="1"/>
      <c r="E5" s="1"/>
      <c r="F5" s="1"/>
      <c r="G5" s="1"/>
      <c r="H5" s="1"/>
      <c r="I5" s="1"/>
      <c r="J5" s="1"/>
    </row>
    <row r="6" spans="1:11" ht="14.25" customHeight="1">
      <c r="A6" s="41" t="s">
        <v>30</v>
      </c>
      <c r="B6" s="63" t="s">
        <v>31</v>
      </c>
      <c r="C6" s="63"/>
      <c r="D6" s="63"/>
      <c r="E6" s="63"/>
      <c r="F6" s="63"/>
      <c r="G6" s="63"/>
      <c r="H6" s="63"/>
      <c r="I6" s="63"/>
      <c r="J6" s="63"/>
      <c r="K6" s="63"/>
    </row>
    <row r="7" spans="1:11" ht="44.25" customHeight="1">
      <c r="A7" s="40"/>
      <c r="B7" s="63" t="s">
        <v>34</v>
      </c>
      <c r="C7" s="63"/>
      <c r="D7" s="63"/>
      <c r="E7" s="63"/>
      <c r="F7" s="63"/>
      <c r="G7" s="63"/>
      <c r="H7" s="63"/>
      <c r="I7" s="63"/>
      <c r="J7" s="63"/>
      <c r="K7" s="63"/>
    </row>
    <row r="8" spans="1:10" ht="15" thickBot="1">
      <c r="A8" s="1"/>
      <c r="B8" s="1"/>
      <c r="C8" s="1"/>
      <c r="D8" s="1"/>
      <c r="E8" s="1"/>
      <c r="F8" s="1"/>
      <c r="G8" s="1"/>
      <c r="H8" s="1"/>
      <c r="I8" s="1"/>
      <c r="J8" s="1"/>
    </row>
    <row r="9" spans="1:10" ht="15" thickBot="1">
      <c r="A9" s="1"/>
      <c r="B9" s="42" t="s">
        <v>35</v>
      </c>
      <c r="C9" s="65"/>
      <c r="D9" s="66"/>
      <c r="E9" s="67"/>
      <c r="F9" s="1"/>
      <c r="G9" s="1"/>
      <c r="H9" s="1"/>
      <c r="I9" s="1"/>
      <c r="J9" s="1"/>
    </row>
    <row r="10" spans="1:10" ht="15" thickBot="1">
      <c r="A10" s="1"/>
      <c r="B10" s="1"/>
      <c r="C10" s="1"/>
      <c r="D10" s="1"/>
      <c r="E10" s="1"/>
      <c r="F10" s="1"/>
      <c r="G10" s="1"/>
      <c r="H10" s="1"/>
      <c r="I10" s="1"/>
      <c r="J10" s="1"/>
    </row>
    <row r="11" spans="3:12" ht="15.75" thickBot="1">
      <c r="C11" s="7" t="s">
        <v>10</v>
      </c>
      <c r="F11" s="7"/>
      <c r="G11" s="7"/>
      <c r="H11" s="57"/>
      <c r="I11" s="58"/>
      <c r="J11" s="10" t="s">
        <v>0</v>
      </c>
      <c r="K11" s="11"/>
      <c r="L11" s="11"/>
    </row>
    <row r="12" spans="3:12" ht="15.75" thickBot="1">
      <c r="C12" s="7" t="s">
        <v>9</v>
      </c>
      <c r="F12" s="7"/>
      <c r="G12" s="7"/>
      <c r="H12" s="59"/>
      <c r="I12" s="60"/>
      <c r="J12" s="10" t="s">
        <v>0</v>
      </c>
      <c r="K12" s="11"/>
      <c r="L12" s="11"/>
    </row>
    <row r="13" spans="3:12" ht="15.75" thickBot="1">
      <c r="C13" s="7" t="s">
        <v>38</v>
      </c>
      <c r="F13" s="7"/>
      <c r="G13" s="7"/>
      <c r="H13" s="61"/>
      <c r="I13" s="62"/>
      <c r="J13" s="10" t="s">
        <v>1</v>
      </c>
      <c r="K13" s="11"/>
      <c r="L13" s="11"/>
    </row>
    <row r="14" spans="1:10" ht="14.25">
      <c r="A14" s="9"/>
      <c r="B14" s="9"/>
      <c r="C14" s="9"/>
      <c r="D14" s="9"/>
      <c r="E14" s="13"/>
      <c r="F14" s="13"/>
      <c r="G14" s="13"/>
      <c r="H14" s="8"/>
      <c r="I14" s="8"/>
      <c r="J14" s="1"/>
    </row>
    <row r="15" spans="1:10" ht="14.25">
      <c r="A15" s="1"/>
      <c r="B15" s="1"/>
      <c r="C15" s="1"/>
      <c r="D15" s="1"/>
      <c r="E15" s="1"/>
      <c r="F15" s="1"/>
      <c r="G15" s="1"/>
      <c r="H15" s="1"/>
      <c r="I15" s="1"/>
      <c r="J15" s="1"/>
    </row>
    <row r="16" spans="1:11" ht="15">
      <c r="A16" s="23" t="s">
        <v>25</v>
      </c>
      <c r="B16" s="43" t="s">
        <v>2</v>
      </c>
      <c r="C16" s="44"/>
      <c r="D16" s="45">
        <f>H11</f>
        <v>0</v>
      </c>
      <c r="E16" s="45"/>
      <c r="F16" s="16" t="s">
        <v>19</v>
      </c>
      <c r="G16" s="24">
        <v>0.06056</v>
      </c>
      <c r="H16" s="46">
        <f>H11*G16</f>
        <v>0</v>
      </c>
      <c r="I16" s="47"/>
      <c r="J16" s="18" t="s">
        <v>11</v>
      </c>
      <c r="K16" s="12"/>
    </row>
    <row r="17" spans="1:11" ht="15">
      <c r="A17" s="23" t="s">
        <v>26</v>
      </c>
      <c r="B17" s="43" t="s">
        <v>3</v>
      </c>
      <c r="C17" s="44"/>
      <c r="D17" s="45">
        <f>H11</f>
        <v>0</v>
      </c>
      <c r="E17" s="45"/>
      <c r="F17" s="16" t="s">
        <v>19</v>
      </c>
      <c r="G17" s="25">
        <v>0.012</v>
      </c>
      <c r="H17" s="46">
        <f>H11*G17</f>
        <v>0</v>
      </c>
      <c r="I17" s="47"/>
      <c r="J17" s="18" t="s">
        <v>11</v>
      </c>
      <c r="K17" s="12"/>
    </row>
    <row r="18" spans="1:11" ht="15">
      <c r="A18" s="23" t="s">
        <v>27</v>
      </c>
      <c r="B18" s="43" t="s">
        <v>4</v>
      </c>
      <c r="C18" s="44"/>
      <c r="D18" s="45">
        <f>H11</f>
        <v>0</v>
      </c>
      <c r="E18" s="45"/>
      <c r="F18" s="16" t="s">
        <v>19</v>
      </c>
      <c r="G18" s="25">
        <v>0.0048</v>
      </c>
      <c r="H18" s="46">
        <f>H11*G18</f>
        <v>0</v>
      </c>
      <c r="I18" s="47"/>
      <c r="J18" s="18" t="s">
        <v>11</v>
      </c>
      <c r="K18" s="12"/>
    </row>
    <row r="19" spans="1:11" ht="15">
      <c r="A19" s="23" t="s">
        <v>12</v>
      </c>
      <c r="B19" s="43" t="s">
        <v>5</v>
      </c>
      <c r="C19" s="44"/>
      <c r="D19" s="45">
        <f>H11</f>
        <v>0</v>
      </c>
      <c r="E19" s="45"/>
      <c r="F19" s="16" t="s">
        <v>19</v>
      </c>
      <c r="G19" s="26">
        <v>0.00023</v>
      </c>
      <c r="H19" s="77">
        <f>H11*G19</f>
        <v>0</v>
      </c>
      <c r="I19" s="78"/>
      <c r="J19" s="18" t="s">
        <v>11</v>
      </c>
      <c r="K19" s="12"/>
    </row>
    <row r="20" spans="1:11" ht="15">
      <c r="A20" s="23" t="s">
        <v>13</v>
      </c>
      <c r="B20" s="43" t="s">
        <v>6</v>
      </c>
      <c r="C20" s="44"/>
      <c r="D20" s="64">
        <f>H12</f>
        <v>0</v>
      </c>
      <c r="E20" s="64"/>
      <c r="F20" s="16" t="s">
        <v>19</v>
      </c>
      <c r="G20" s="32">
        <v>0.02</v>
      </c>
      <c r="H20" s="46">
        <f>H12*G20</f>
        <v>0</v>
      </c>
      <c r="I20" s="47"/>
      <c r="J20" s="20" t="s">
        <v>11</v>
      </c>
      <c r="K20" s="12"/>
    </row>
    <row r="21" spans="1:11" ht="15">
      <c r="A21" s="23" t="s">
        <v>14</v>
      </c>
      <c r="B21" s="43" t="s">
        <v>7</v>
      </c>
      <c r="C21" s="44"/>
      <c r="D21" s="74">
        <f>H13</f>
        <v>0</v>
      </c>
      <c r="E21" s="45"/>
      <c r="F21" s="17" t="s">
        <v>0</v>
      </c>
      <c r="G21" s="14"/>
      <c r="H21" s="75">
        <f>H13</f>
        <v>0</v>
      </c>
      <c r="I21" s="76"/>
      <c r="J21" s="19" t="s">
        <v>11</v>
      </c>
      <c r="K21" s="12"/>
    </row>
    <row r="22" spans="1:11" ht="14.25" customHeight="1">
      <c r="A22" s="23" t="s">
        <v>15</v>
      </c>
      <c r="B22" s="43" t="s">
        <v>8</v>
      </c>
      <c r="C22" s="44"/>
      <c r="D22" s="71" t="s">
        <v>28</v>
      </c>
      <c r="E22" s="71"/>
      <c r="F22" s="16" t="s">
        <v>19</v>
      </c>
      <c r="G22" s="27">
        <v>0.02</v>
      </c>
      <c r="H22" s="46">
        <f>(H16+H17+H18+H19+H20+H21)*G22</f>
        <v>0</v>
      </c>
      <c r="I22" s="47"/>
      <c r="J22" s="20" t="s">
        <v>11</v>
      </c>
      <c r="K22" s="12"/>
    </row>
    <row r="23" spans="1:10" ht="31.5" customHeight="1">
      <c r="A23" s="68" t="s">
        <v>16</v>
      </c>
      <c r="B23" s="69"/>
      <c r="C23" s="70"/>
      <c r="D23" s="71" t="s">
        <v>29</v>
      </c>
      <c r="E23" s="71"/>
      <c r="F23" s="17" t="s">
        <v>20</v>
      </c>
      <c r="G23" s="22" t="s">
        <v>17</v>
      </c>
      <c r="H23" s="72">
        <f>(H16+H17+H18+H19+H20+H21+H22)/12</f>
        <v>0</v>
      </c>
      <c r="I23" s="73"/>
      <c r="J23" s="20" t="s">
        <v>11</v>
      </c>
    </row>
    <row r="24" spans="1:10" ht="13.5" customHeight="1">
      <c r="A24" s="13"/>
      <c r="B24" s="13"/>
      <c r="C24" s="13"/>
      <c r="D24" s="13"/>
      <c r="E24" s="2"/>
      <c r="F24" s="2"/>
      <c r="G24" s="2"/>
      <c r="H24" s="3"/>
      <c r="I24" s="3"/>
      <c r="J24" s="1"/>
    </row>
    <row r="25" spans="1:11" ht="15.75" customHeight="1">
      <c r="A25" s="41" t="s">
        <v>32</v>
      </c>
      <c r="B25" s="63" t="s">
        <v>36</v>
      </c>
      <c r="C25" s="63"/>
      <c r="D25" s="63"/>
      <c r="E25" s="63"/>
      <c r="F25" s="63"/>
      <c r="G25" s="63"/>
      <c r="H25" s="63"/>
      <c r="I25" s="63"/>
      <c r="J25" s="63"/>
      <c r="K25" s="63"/>
    </row>
    <row r="26" spans="1:11" ht="36" customHeight="1">
      <c r="A26" s="40"/>
      <c r="B26" s="63" t="s">
        <v>37</v>
      </c>
      <c r="C26" s="63"/>
      <c r="D26" s="63"/>
      <c r="E26" s="63"/>
      <c r="F26" s="63"/>
      <c r="G26" s="63"/>
      <c r="H26" s="63"/>
      <c r="I26" s="63"/>
      <c r="J26" s="63"/>
      <c r="K26" s="63"/>
    </row>
    <row r="27" spans="8:9" ht="13.5">
      <c r="H27" s="4"/>
      <c r="I27" s="4"/>
    </row>
    <row r="28" spans="2:11" ht="30" customHeight="1">
      <c r="B28" s="28" t="s">
        <v>18</v>
      </c>
      <c r="C28" s="37" t="s">
        <v>22</v>
      </c>
      <c r="D28" s="37" t="s">
        <v>23</v>
      </c>
      <c r="E28" s="37" t="s">
        <v>24</v>
      </c>
      <c r="G28" s="28" t="s">
        <v>18</v>
      </c>
      <c r="H28" s="37" t="s">
        <v>22</v>
      </c>
      <c r="I28" s="37" t="s">
        <v>23</v>
      </c>
      <c r="J28" s="37" t="s">
        <v>24</v>
      </c>
      <c r="K28" s="29"/>
    </row>
    <row r="29" spans="2:10" ht="13.5">
      <c r="B29" s="21"/>
      <c r="C29" s="21"/>
      <c r="D29" s="35" t="e">
        <f>C29/$H$44</f>
        <v>#DIV/0!</v>
      </c>
      <c r="E29" s="38" t="e">
        <f>D29*$H$23</f>
        <v>#DIV/0!</v>
      </c>
      <c r="G29" s="33"/>
      <c r="H29" s="30"/>
      <c r="I29" s="35" t="e">
        <f>H29/$H$44</f>
        <v>#DIV/0!</v>
      </c>
      <c r="J29" s="38" t="e">
        <f>I29*$H$23</f>
        <v>#DIV/0!</v>
      </c>
    </row>
    <row r="30" spans="2:10" ht="13.5">
      <c r="B30" s="21"/>
      <c r="C30" s="21"/>
      <c r="D30" s="35" t="e">
        <f aca="true" t="shared" si="0" ref="D30:D43">C30/$H$44</f>
        <v>#DIV/0!</v>
      </c>
      <c r="E30" s="38" t="e">
        <f aca="true" t="shared" si="1" ref="E30:E43">D30*$H$23</f>
        <v>#DIV/0!</v>
      </c>
      <c r="G30" s="33"/>
      <c r="H30" s="30"/>
      <c r="I30" s="35" t="e">
        <f aca="true" t="shared" si="2" ref="I30:I43">H30/$H$44</f>
        <v>#DIV/0!</v>
      </c>
      <c r="J30" s="38" t="e">
        <f aca="true" t="shared" si="3" ref="J30:J43">I30*$H$23</f>
        <v>#DIV/0!</v>
      </c>
    </row>
    <row r="31" spans="2:10" ht="13.5">
      <c r="B31" s="21"/>
      <c r="C31" s="21"/>
      <c r="D31" s="35" t="e">
        <f t="shared" si="0"/>
        <v>#DIV/0!</v>
      </c>
      <c r="E31" s="38" t="e">
        <f t="shared" si="1"/>
        <v>#DIV/0!</v>
      </c>
      <c r="G31" s="33"/>
      <c r="H31" s="30"/>
      <c r="I31" s="35" t="e">
        <f t="shared" si="2"/>
        <v>#DIV/0!</v>
      </c>
      <c r="J31" s="38" t="e">
        <f t="shared" si="3"/>
        <v>#DIV/0!</v>
      </c>
    </row>
    <row r="32" spans="2:10" ht="13.5">
      <c r="B32" s="21"/>
      <c r="C32" s="21"/>
      <c r="D32" s="35" t="e">
        <f t="shared" si="0"/>
        <v>#DIV/0!</v>
      </c>
      <c r="E32" s="38" t="e">
        <f t="shared" si="1"/>
        <v>#DIV/0!</v>
      </c>
      <c r="G32" s="33"/>
      <c r="H32" s="30"/>
      <c r="I32" s="35" t="e">
        <f t="shared" si="2"/>
        <v>#DIV/0!</v>
      </c>
      <c r="J32" s="38" t="e">
        <f t="shared" si="3"/>
        <v>#DIV/0!</v>
      </c>
    </row>
    <row r="33" spans="2:10" ht="13.5">
      <c r="B33" s="21"/>
      <c r="C33" s="21"/>
      <c r="D33" s="35" t="e">
        <f t="shared" si="0"/>
        <v>#DIV/0!</v>
      </c>
      <c r="E33" s="38" t="e">
        <f t="shared" si="1"/>
        <v>#DIV/0!</v>
      </c>
      <c r="G33" s="33"/>
      <c r="H33" s="30"/>
      <c r="I33" s="35" t="e">
        <f t="shared" si="2"/>
        <v>#DIV/0!</v>
      </c>
      <c r="J33" s="38" t="e">
        <f t="shared" si="3"/>
        <v>#DIV/0!</v>
      </c>
    </row>
    <row r="34" spans="2:10" ht="13.5">
      <c r="B34" s="21"/>
      <c r="C34" s="21"/>
      <c r="D34" s="35" t="e">
        <f t="shared" si="0"/>
        <v>#DIV/0!</v>
      </c>
      <c r="E34" s="38" t="e">
        <f t="shared" si="1"/>
        <v>#DIV/0!</v>
      </c>
      <c r="G34" s="33"/>
      <c r="H34" s="30"/>
      <c r="I34" s="35" t="e">
        <f t="shared" si="2"/>
        <v>#DIV/0!</v>
      </c>
      <c r="J34" s="38" t="e">
        <f t="shared" si="3"/>
        <v>#DIV/0!</v>
      </c>
    </row>
    <row r="35" spans="2:10" ht="13.5">
      <c r="B35" s="21"/>
      <c r="C35" s="21"/>
      <c r="D35" s="35" t="e">
        <f t="shared" si="0"/>
        <v>#DIV/0!</v>
      </c>
      <c r="E35" s="38" t="e">
        <f t="shared" si="1"/>
        <v>#DIV/0!</v>
      </c>
      <c r="G35" s="33"/>
      <c r="H35" s="30"/>
      <c r="I35" s="35" t="e">
        <f t="shared" si="2"/>
        <v>#DIV/0!</v>
      </c>
      <c r="J35" s="38" t="e">
        <f t="shared" si="3"/>
        <v>#DIV/0!</v>
      </c>
    </row>
    <row r="36" spans="2:10" ht="13.5">
      <c r="B36" s="21"/>
      <c r="C36" s="21"/>
      <c r="D36" s="35" t="e">
        <f t="shared" si="0"/>
        <v>#DIV/0!</v>
      </c>
      <c r="E36" s="38" t="e">
        <f t="shared" si="1"/>
        <v>#DIV/0!</v>
      </c>
      <c r="G36" s="33"/>
      <c r="H36" s="30"/>
      <c r="I36" s="35" t="e">
        <f t="shared" si="2"/>
        <v>#DIV/0!</v>
      </c>
      <c r="J36" s="38" t="e">
        <f t="shared" si="3"/>
        <v>#DIV/0!</v>
      </c>
    </row>
    <row r="37" spans="2:10" ht="13.5">
      <c r="B37" s="21"/>
      <c r="C37" s="21"/>
      <c r="D37" s="35" t="e">
        <f t="shared" si="0"/>
        <v>#DIV/0!</v>
      </c>
      <c r="E37" s="38" t="e">
        <f t="shared" si="1"/>
        <v>#DIV/0!</v>
      </c>
      <c r="G37" s="33"/>
      <c r="H37" s="30"/>
      <c r="I37" s="35" t="e">
        <f t="shared" si="2"/>
        <v>#DIV/0!</v>
      </c>
      <c r="J37" s="38" t="e">
        <f t="shared" si="3"/>
        <v>#DIV/0!</v>
      </c>
    </row>
    <row r="38" spans="2:10" ht="13.5">
      <c r="B38" s="21"/>
      <c r="C38" s="21"/>
      <c r="D38" s="35" t="e">
        <f t="shared" si="0"/>
        <v>#DIV/0!</v>
      </c>
      <c r="E38" s="38" t="e">
        <f t="shared" si="1"/>
        <v>#DIV/0!</v>
      </c>
      <c r="G38" s="33"/>
      <c r="H38" s="30"/>
      <c r="I38" s="35" t="e">
        <f t="shared" si="2"/>
        <v>#DIV/0!</v>
      </c>
      <c r="J38" s="38" t="e">
        <f t="shared" si="3"/>
        <v>#DIV/0!</v>
      </c>
    </row>
    <row r="39" spans="2:10" ht="13.5">
      <c r="B39" s="21"/>
      <c r="C39" s="21"/>
      <c r="D39" s="35" t="e">
        <f t="shared" si="0"/>
        <v>#DIV/0!</v>
      </c>
      <c r="E39" s="38" t="e">
        <f t="shared" si="1"/>
        <v>#DIV/0!</v>
      </c>
      <c r="G39" s="33"/>
      <c r="H39" s="30"/>
      <c r="I39" s="35" t="e">
        <f t="shared" si="2"/>
        <v>#DIV/0!</v>
      </c>
      <c r="J39" s="38" t="e">
        <f t="shared" si="3"/>
        <v>#DIV/0!</v>
      </c>
    </row>
    <row r="40" spans="2:10" ht="13.5">
      <c r="B40" s="21"/>
      <c r="C40" s="21"/>
      <c r="D40" s="35" t="e">
        <f t="shared" si="0"/>
        <v>#DIV/0!</v>
      </c>
      <c r="E40" s="38" t="e">
        <f t="shared" si="1"/>
        <v>#DIV/0!</v>
      </c>
      <c r="G40" s="33"/>
      <c r="H40" s="30"/>
      <c r="I40" s="35" t="e">
        <f t="shared" si="2"/>
        <v>#DIV/0!</v>
      </c>
      <c r="J40" s="38" t="e">
        <f t="shared" si="3"/>
        <v>#DIV/0!</v>
      </c>
    </row>
    <row r="41" spans="2:10" ht="13.5">
      <c r="B41" s="21"/>
      <c r="C41" s="21"/>
      <c r="D41" s="35" t="e">
        <f t="shared" si="0"/>
        <v>#DIV/0!</v>
      </c>
      <c r="E41" s="38" t="e">
        <f t="shared" si="1"/>
        <v>#DIV/0!</v>
      </c>
      <c r="G41" s="33"/>
      <c r="H41" s="30"/>
      <c r="I41" s="35" t="e">
        <f t="shared" si="2"/>
        <v>#DIV/0!</v>
      </c>
      <c r="J41" s="38" t="e">
        <f t="shared" si="3"/>
        <v>#DIV/0!</v>
      </c>
    </row>
    <row r="42" spans="2:10" ht="13.5">
      <c r="B42" s="21"/>
      <c r="C42" s="21"/>
      <c r="D42" s="35" t="e">
        <f t="shared" si="0"/>
        <v>#DIV/0!</v>
      </c>
      <c r="E42" s="38" t="e">
        <f t="shared" si="1"/>
        <v>#DIV/0!</v>
      </c>
      <c r="G42" s="33"/>
      <c r="H42" s="30"/>
      <c r="I42" s="35" t="e">
        <f t="shared" si="2"/>
        <v>#DIV/0!</v>
      </c>
      <c r="J42" s="38" t="e">
        <f t="shared" si="3"/>
        <v>#DIV/0!</v>
      </c>
    </row>
    <row r="43" spans="2:10" ht="13.5">
      <c r="B43" s="21"/>
      <c r="C43" s="21"/>
      <c r="D43" s="35" t="e">
        <f t="shared" si="0"/>
        <v>#DIV/0!</v>
      </c>
      <c r="E43" s="38" t="e">
        <f t="shared" si="1"/>
        <v>#DIV/0!</v>
      </c>
      <c r="G43" s="33"/>
      <c r="H43" s="30"/>
      <c r="I43" s="35" t="e">
        <f t="shared" si="2"/>
        <v>#DIV/0!</v>
      </c>
      <c r="J43" s="38" t="e">
        <f t="shared" si="3"/>
        <v>#DIV/0!</v>
      </c>
    </row>
    <row r="44" spans="2:11" ht="13.5" customHeight="1">
      <c r="B44" s="15"/>
      <c r="C44" s="15"/>
      <c r="D44" s="15"/>
      <c r="E44" s="15"/>
      <c r="G44" s="33" t="s">
        <v>21</v>
      </c>
      <c r="H44" s="34">
        <f>SUM(C29:C43)+SUM(H29:H43)</f>
        <v>0</v>
      </c>
      <c r="I44" s="36" t="e">
        <f>SUM(D29:D43)+SUM(I29:I43)</f>
        <v>#DIV/0!</v>
      </c>
      <c r="J44" s="31"/>
      <c r="K44" s="5"/>
    </row>
  </sheetData>
  <sheetProtection/>
  <mergeCells count="33">
    <mergeCell ref="B26:K26"/>
    <mergeCell ref="B25:K25"/>
    <mergeCell ref="C9:E9"/>
    <mergeCell ref="A23:C23"/>
    <mergeCell ref="D23:E23"/>
    <mergeCell ref="H23:I23"/>
    <mergeCell ref="B21:C21"/>
    <mergeCell ref="D21:E21"/>
    <mergeCell ref="H21:I21"/>
    <mergeCell ref="B22:C22"/>
    <mergeCell ref="D22:E22"/>
    <mergeCell ref="H22:I22"/>
    <mergeCell ref="B19:C19"/>
    <mergeCell ref="D19:E19"/>
    <mergeCell ref="H19:I19"/>
    <mergeCell ref="B20:C20"/>
    <mergeCell ref="D20:E20"/>
    <mergeCell ref="H20:I20"/>
    <mergeCell ref="B17:C17"/>
    <mergeCell ref="D17:E17"/>
    <mergeCell ref="H17:I17"/>
    <mergeCell ref="B18:C18"/>
    <mergeCell ref="D18:E18"/>
    <mergeCell ref="H18:I18"/>
    <mergeCell ref="B16:C16"/>
    <mergeCell ref="D16:E16"/>
    <mergeCell ref="H16:I16"/>
    <mergeCell ref="A2:K4"/>
    <mergeCell ref="H11:I11"/>
    <mergeCell ref="H12:I12"/>
    <mergeCell ref="H13:I13"/>
    <mergeCell ref="B7:K7"/>
    <mergeCell ref="B6:K6"/>
  </mergeCells>
  <printOptions/>
  <pageMargins left="0.7" right="0.7" top="0.75" bottom="0.75" header="0.3" footer="0.3"/>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2:L44"/>
  <sheetViews>
    <sheetView view="pageBreakPreview" zoomScale="130" zoomScaleSheetLayoutView="130" zoomScalePageLayoutView="0" workbookViewId="0" topLeftCell="A1">
      <selection activeCell="A1" sqref="A1"/>
    </sheetView>
  </sheetViews>
  <sheetFormatPr defaultColWidth="9.140625" defaultRowHeight="15"/>
  <cols>
    <col min="1" max="1" width="3.421875" style="0" bestFit="1" customWidth="1"/>
    <col min="2" max="3" width="8.57421875" style="0" customWidth="1"/>
    <col min="4" max="4" width="8.7109375" style="0" customWidth="1"/>
    <col min="5" max="5" width="8.57421875" style="0" customWidth="1"/>
    <col min="6" max="6" width="4.57421875" style="0" customWidth="1"/>
    <col min="7" max="10" width="8.57421875" style="0" customWidth="1"/>
    <col min="11" max="11" width="8.7109375" style="6" customWidth="1"/>
    <col min="12" max="12" width="4.8515625" style="0" customWidth="1"/>
  </cols>
  <sheetData>
    <row r="1" ht="15"/>
    <row r="2" spans="1:11" ht="14.25" customHeight="1">
      <c r="A2" s="48" t="s">
        <v>33</v>
      </c>
      <c r="B2" s="49"/>
      <c r="C2" s="49"/>
      <c r="D2" s="49"/>
      <c r="E2" s="49"/>
      <c r="F2" s="49"/>
      <c r="G2" s="49"/>
      <c r="H2" s="49"/>
      <c r="I2" s="49"/>
      <c r="J2" s="49"/>
      <c r="K2" s="50"/>
    </row>
    <row r="3" spans="1:11" ht="14.25" customHeight="1">
      <c r="A3" s="51"/>
      <c r="B3" s="52"/>
      <c r="C3" s="52"/>
      <c r="D3" s="52"/>
      <c r="E3" s="52"/>
      <c r="F3" s="52"/>
      <c r="G3" s="52"/>
      <c r="H3" s="52"/>
      <c r="I3" s="52"/>
      <c r="J3" s="52"/>
      <c r="K3" s="53"/>
    </row>
    <row r="4" spans="1:11" ht="14.25" customHeight="1">
      <c r="A4" s="54"/>
      <c r="B4" s="55"/>
      <c r="C4" s="55"/>
      <c r="D4" s="55"/>
      <c r="E4" s="55"/>
      <c r="F4" s="55"/>
      <c r="G4" s="55"/>
      <c r="H4" s="55"/>
      <c r="I4" s="55"/>
      <c r="J4" s="55"/>
      <c r="K4" s="56"/>
    </row>
    <row r="5" spans="1:10" ht="14.25">
      <c r="A5" s="1"/>
      <c r="B5" s="1"/>
      <c r="C5" s="1"/>
      <c r="D5" s="1"/>
      <c r="E5" s="1"/>
      <c r="F5" s="1"/>
      <c r="G5" s="1"/>
      <c r="H5" s="1"/>
      <c r="I5" s="1"/>
      <c r="J5" s="1"/>
    </row>
    <row r="6" spans="1:11" ht="14.25" customHeight="1">
      <c r="A6" s="41" t="s">
        <v>30</v>
      </c>
      <c r="B6" s="63" t="s">
        <v>31</v>
      </c>
      <c r="C6" s="63"/>
      <c r="D6" s="63"/>
      <c r="E6" s="63"/>
      <c r="F6" s="63"/>
      <c r="G6" s="63"/>
      <c r="H6" s="63"/>
      <c r="I6" s="63"/>
      <c r="J6" s="63"/>
      <c r="K6" s="63"/>
    </row>
    <row r="7" spans="1:11" ht="44.25" customHeight="1">
      <c r="A7" s="40"/>
      <c r="B7" s="63" t="s">
        <v>34</v>
      </c>
      <c r="C7" s="63"/>
      <c r="D7" s="63"/>
      <c r="E7" s="63"/>
      <c r="F7" s="63"/>
      <c r="G7" s="63"/>
      <c r="H7" s="63"/>
      <c r="I7" s="63"/>
      <c r="J7" s="63"/>
      <c r="K7" s="63"/>
    </row>
    <row r="8" spans="1:10" ht="15" thickBot="1">
      <c r="A8" s="1"/>
      <c r="B8" s="1"/>
      <c r="C8" s="1"/>
      <c r="D8" s="1"/>
      <c r="E8" s="1"/>
      <c r="F8" s="1"/>
      <c r="G8" s="1"/>
      <c r="H8" s="1"/>
      <c r="I8" s="1"/>
      <c r="J8" s="1"/>
    </row>
    <row r="9" spans="1:10" ht="15" thickBot="1">
      <c r="A9" s="1"/>
      <c r="B9" s="42" t="s">
        <v>35</v>
      </c>
      <c r="C9" s="79" t="s">
        <v>39</v>
      </c>
      <c r="D9" s="80"/>
      <c r="E9" s="81"/>
      <c r="F9" s="1"/>
      <c r="G9" s="1"/>
      <c r="H9" s="1"/>
      <c r="I9" s="1"/>
      <c r="J9" s="1"/>
    </row>
    <row r="10" spans="1:10" ht="15" thickBot="1">
      <c r="A10" s="1"/>
      <c r="B10" s="1"/>
      <c r="C10" s="1"/>
      <c r="D10" s="1"/>
      <c r="E10" s="1"/>
      <c r="F10" s="1"/>
      <c r="G10" s="1"/>
      <c r="H10" s="1"/>
      <c r="I10" s="1"/>
      <c r="J10" s="1"/>
    </row>
    <row r="11" spans="3:12" ht="15.75" thickBot="1">
      <c r="C11" s="7" t="s">
        <v>10</v>
      </c>
      <c r="F11" s="7"/>
      <c r="G11" s="7"/>
      <c r="H11" s="57">
        <v>240000000</v>
      </c>
      <c r="I11" s="58"/>
      <c r="J11" s="10" t="s">
        <v>0</v>
      </c>
      <c r="K11" s="11"/>
      <c r="L11" s="11"/>
    </row>
    <row r="12" spans="3:12" ht="15.75" thickBot="1">
      <c r="C12" s="7" t="s">
        <v>9</v>
      </c>
      <c r="F12" s="7"/>
      <c r="G12" s="7"/>
      <c r="H12" s="59">
        <v>50000000</v>
      </c>
      <c r="I12" s="60"/>
      <c r="J12" s="10" t="s">
        <v>0</v>
      </c>
      <c r="K12" s="11"/>
      <c r="L12" s="11"/>
    </row>
    <row r="13" spans="3:12" ht="15.75" thickBot="1">
      <c r="C13" s="7" t="s">
        <v>38</v>
      </c>
      <c r="F13" s="7"/>
      <c r="G13" s="7"/>
      <c r="H13" s="61">
        <v>2400000</v>
      </c>
      <c r="I13" s="62"/>
      <c r="J13" s="10" t="s">
        <v>1</v>
      </c>
      <c r="K13" s="11"/>
      <c r="L13" s="11"/>
    </row>
    <row r="14" spans="1:10" ht="14.25">
      <c r="A14" s="9"/>
      <c r="B14" s="9"/>
      <c r="C14" s="9"/>
      <c r="D14" s="9"/>
      <c r="E14" s="13"/>
      <c r="F14" s="13"/>
      <c r="G14" s="13"/>
      <c r="H14" s="8"/>
      <c r="I14" s="8"/>
      <c r="J14" s="1"/>
    </row>
    <row r="15" spans="1:10" ht="14.25">
      <c r="A15" s="1"/>
      <c r="B15" s="1"/>
      <c r="C15" s="1"/>
      <c r="D15" s="1"/>
      <c r="E15" s="1"/>
      <c r="F15" s="1"/>
      <c r="G15" s="1"/>
      <c r="H15" s="1"/>
      <c r="I15" s="1"/>
      <c r="J15" s="1"/>
    </row>
    <row r="16" spans="1:11" ht="15">
      <c r="A16" s="23" t="s">
        <v>25</v>
      </c>
      <c r="B16" s="43" t="s">
        <v>2</v>
      </c>
      <c r="C16" s="44"/>
      <c r="D16" s="45">
        <f>H11</f>
        <v>240000000</v>
      </c>
      <c r="E16" s="45"/>
      <c r="F16" s="16" t="s">
        <v>19</v>
      </c>
      <c r="G16" s="24">
        <v>0.06056</v>
      </c>
      <c r="H16" s="46">
        <f>H11*G16</f>
        <v>14534400</v>
      </c>
      <c r="I16" s="47"/>
      <c r="J16" s="18" t="s">
        <v>11</v>
      </c>
      <c r="K16" s="12"/>
    </row>
    <row r="17" spans="1:11" ht="15">
      <c r="A17" s="23" t="s">
        <v>26</v>
      </c>
      <c r="B17" s="43" t="s">
        <v>3</v>
      </c>
      <c r="C17" s="44"/>
      <c r="D17" s="45">
        <f>H11</f>
        <v>240000000</v>
      </c>
      <c r="E17" s="45"/>
      <c r="F17" s="16" t="s">
        <v>19</v>
      </c>
      <c r="G17" s="25">
        <v>0.012</v>
      </c>
      <c r="H17" s="46">
        <f>H11*G17</f>
        <v>2880000</v>
      </c>
      <c r="I17" s="47"/>
      <c r="J17" s="18" t="s">
        <v>11</v>
      </c>
      <c r="K17" s="12"/>
    </row>
    <row r="18" spans="1:11" ht="15">
      <c r="A18" s="23" t="s">
        <v>27</v>
      </c>
      <c r="B18" s="43" t="s">
        <v>4</v>
      </c>
      <c r="C18" s="44"/>
      <c r="D18" s="45">
        <f>H11</f>
        <v>240000000</v>
      </c>
      <c r="E18" s="45"/>
      <c r="F18" s="16" t="s">
        <v>19</v>
      </c>
      <c r="G18" s="25">
        <v>0.0048</v>
      </c>
      <c r="H18" s="46">
        <f>H11*G18</f>
        <v>1152000</v>
      </c>
      <c r="I18" s="47"/>
      <c r="J18" s="18" t="s">
        <v>11</v>
      </c>
      <c r="K18" s="12"/>
    </row>
    <row r="19" spans="1:11" ht="15">
      <c r="A19" s="23" t="s">
        <v>12</v>
      </c>
      <c r="B19" s="43" t="s">
        <v>5</v>
      </c>
      <c r="C19" s="44"/>
      <c r="D19" s="45">
        <f>H11</f>
        <v>240000000</v>
      </c>
      <c r="E19" s="45"/>
      <c r="F19" s="16" t="s">
        <v>19</v>
      </c>
      <c r="G19" s="26">
        <v>0.00023</v>
      </c>
      <c r="H19" s="77">
        <f>H11*G19</f>
        <v>55200</v>
      </c>
      <c r="I19" s="78"/>
      <c r="J19" s="18" t="s">
        <v>11</v>
      </c>
      <c r="K19" s="12"/>
    </row>
    <row r="20" spans="1:11" ht="15">
      <c r="A20" s="23" t="s">
        <v>13</v>
      </c>
      <c r="B20" s="43" t="s">
        <v>6</v>
      </c>
      <c r="C20" s="44"/>
      <c r="D20" s="64">
        <f>H12</f>
        <v>50000000</v>
      </c>
      <c r="E20" s="64"/>
      <c r="F20" s="16" t="s">
        <v>19</v>
      </c>
      <c r="G20" s="32">
        <v>0.02</v>
      </c>
      <c r="H20" s="46">
        <f>H12*G20</f>
        <v>1000000</v>
      </c>
      <c r="I20" s="47"/>
      <c r="J20" s="20" t="s">
        <v>11</v>
      </c>
      <c r="K20" s="12"/>
    </row>
    <row r="21" spans="1:11" ht="15">
      <c r="A21" s="23" t="s">
        <v>14</v>
      </c>
      <c r="B21" s="43" t="s">
        <v>7</v>
      </c>
      <c r="C21" s="44"/>
      <c r="D21" s="74">
        <f>H13</f>
        <v>2400000</v>
      </c>
      <c r="E21" s="45"/>
      <c r="F21" s="17" t="s">
        <v>0</v>
      </c>
      <c r="G21" s="14"/>
      <c r="H21" s="75">
        <f>H13</f>
        <v>2400000</v>
      </c>
      <c r="I21" s="76"/>
      <c r="J21" s="19" t="s">
        <v>11</v>
      </c>
      <c r="K21" s="12"/>
    </row>
    <row r="22" spans="1:11" ht="14.25" customHeight="1">
      <c r="A22" s="23" t="s">
        <v>15</v>
      </c>
      <c r="B22" s="43" t="s">
        <v>8</v>
      </c>
      <c r="C22" s="44"/>
      <c r="D22" s="71" t="s">
        <v>28</v>
      </c>
      <c r="E22" s="71"/>
      <c r="F22" s="16" t="s">
        <v>19</v>
      </c>
      <c r="G22" s="27">
        <v>0.02</v>
      </c>
      <c r="H22" s="46">
        <f>(H16+H17+H18+H19+H20+H21)*G22</f>
        <v>440432</v>
      </c>
      <c r="I22" s="47"/>
      <c r="J22" s="20" t="s">
        <v>11</v>
      </c>
      <c r="K22" s="12"/>
    </row>
    <row r="23" spans="1:10" ht="31.5" customHeight="1">
      <c r="A23" s="68" t="s">
        <v>16</v>
      </c>
      <c r="B23" s="69"/>
      <c r="C23" s="70"/>
      <c r="D23" s="71" t="s">
        <v>29</v>
      </c>
      <c r="E23" s="71"/>
      <c r="F23" s="17" t="s">
        <v>20</v>
      </c>
      <c r="G23" s="39" t="s">
        <v>17</v>
      </c>
      <c r="H23" s="72">
        <f>(H16+H17+H18+H19+H20+H21+H22)/12</f>
        <v>1871836</v>
      </c>
      <c r="I23" s="73"/>
      <c r="J23" s="20" t="s">
        <v>11</v>
      </c>
    </row>
    <row r="24" spans="1:10" ht="13.5" customHeight="1">
      <c r="A24" s="13"/>
      <c r="B24" s="13"/>
      <c r="C24" s="13"/>
      <c r="D24" s="13"/>
      <c r="E24" s="2"/>
      <c r="F24" s="2"/>
      <c r="G24" s="2"/>
      <c r="H24" s="3"/>
      <c r="I24" s="3"/>
      <c r="J24" s="1"/>
    </row>
    <row r="25" spans="1:11" ht="15.75" customHeight="1">
      <c r="A25" s="41" t="s">
        <v>32</v>
      </c>
      <c r="B25" s="63" t="s">
        <v>36</v>
      </c>
      <c r="C25" s="63"/>
      <c r="D25" s="63"/>
      <c r="E25" s="63"/>
      <c r="F25" s="63"/>
      <c r="G25" s="63"/>
      <c r="H25" s="63"/>
      <c r="I25" s="63"/>
      <c r="J25" s="63"/>
      <c r="K25" s="63"/>
    </row>
    <row r="26" spans="1:11" ht="36" customHeight="1">
      <c r="A26" s="40"/>
      <c r="B26" s="63" t="s">
        <v>37</v>
      </c>
      <c r="C26" s="63"/>
      <c r="D26" s="63"/>
      <c r="E26" s="63"/>
      <c r="F26" s="63"/>
      <c r="G26" s="63"/>
      <c r="H26" s="63"/>
      <c r="I26" s="63"/>
      <c r="J26" s="63"/>
      <c r="K26" s="63"/>
    </row>
    <row r="27" spans="8:9" ht="13.5">
      <c r="H27" s="4"/>
      <c r="I27" s="4"/>
    </row>
    <row r="28" spans="2:11" ht="30" customHeight="1">
      <c r="B28" s="28" t="s">
        <v>18</v>
      </c>
      <c r="C28" s="37" t="s">
        <v>22</v>
      </c>
      <c r="D28" s="37" t="s">
        <v>23</v>
      </c>
      <c r="E28" s="37" t="s">
        <v>24</v>
      </c>
      <c r="G28" s="28" t="s">
        <v>18</v>
      </c>
      <c r="H28" s="37" t="s">
        <v>22</v>
      </c>
      <c r="I28" s="37" t="s">
        <v>23</v>
      </c>
      <c r="J28" s="37" t="s">
        <v>24</v>
      </c>
      <c r="K28" s="29"/>
    </row>
    <row r="29" spans="2:10" ht="13.5">
      <c r="B29" s="21">
        <v>101</v>
      </c>
      <c r="C29" s="21">
        <v>60</v>
      </c>
      <c r="D29" s="35">
        <f>C29/$H$44</f>
        <v>0.05714285714285714</v>
      </c>
      <c r="E29" s="38">
        <f>D29*$H$23</f>
        <v>106962.05714285714</v>
      </c>
      <c r="G29" s="33">
        <v>401</v>
      </c>
      <c r="H29" s="30">
        <v>75</v>
      </c>
      <c r="I29" s="35">
        <f>H29/$H$44</f>
        <v>0.07142857142857142</v>
      </c>
      <c r="J29" s="38">
        <f>I29*$H$23</f>
        <v>133702.57142857142</v>
      </c>
    </row>
    <row r="30" spans="2:10" ht="13.5">
      <c r="B30" s="21">
        <v>102</v>
      </c>
      <c r="C30" s="21">
        <v>60</v>
      </c>
      <c r="D30" s="35">
        <f aca="true" t="shared" si="0" ref="D30:D43">C30/$H$44</f>
        <v>0.05714285714285714</v>
      </c>
      <c r="E30" s="38">
        <f aca="true" t="shared" si="1" ref="E30:E43">D30*$H$23</f>
        <v>106962.05714285714</v>
      </c>
      <c r="G30" s="33">
        <v>402</v>
      </c>
      <c r="H30" s="30">
        <v>75</v>
      </c>
      <c r="I30" s="35">
        <f aca="true" t="shared" si="2" ref="I30:I43">H30/$H$44</f>
        <v>0.07142857142857142</v>
      </c>
      <c r="J30" s="38">
        <f aca="true" t="shared" si="3" ref="J30:J43">I30*$H$23</f>
        <v>133702.57142857142</v>
      </c>
    </row>
    <row r="31" spans="2:10" ht="13.5">
      <c r="B31" s="21">
        <v>103</v>
      </c>
      <c r="C31" s="21">
        <v>50</v>
      </c>
      <c r="D31" s="35">
        <f t="shared" si="0"/>
        <v>0.047619047619047616</v>
      </c>
      <c r="E31" s="38">
        <f t="shared" si="1"/>
        <v>89135.04761904762</v>
      </c>
      <c r="G31" s="33">
        <v>403</v>
      </c>
      <c r="H31" s="30">
        <v>60</v>
      </c>
      <c r="I31" s="35">
        <f t="shared" si="2"/>
        <v>0.05714285714285714</v>
      </c>
      <c r="J31" s="38">
        <f t="shared" si="3"/>
        <v>106962.05714285714</v>
      </c>
    </row>
    <row r="32" spans="2:10" ht="13.5">
      <c r="B32" s="21">
        <v>104</v>
      </c>
      <c r="C32" s="21">
        <v>50</v>
      </c>
      <c r="D32" s="35">
        <f t="shared" si="0"/>
        <v>0.047619047619047616</v>
      </c>
      <c r="E32" s="38">
        <f t="shared" si="1"/>
        <v>89135.04761904762</v>
      </c>
      <c r="G32" s="33"/>
      <c r="H32" s="30"/>
      <c r="I32" s="35">
        <f t="shared" si="2"/>
        <v>0</v>
      </c>
      <c r="J32" s="38">
        <f t="shared" si="3"/>
        <v>0</v>
      </c>
    </row>
    <row r="33" spans="2:10" ht="13.5">
      <c r="B33" s="21">
        <v>105</v>
      </c>
      <c r="C33" s="21">
        <v>60</v>
      </c>
      <c r="D33" s="35">
        <f t="shared" si="0"/>
        <v>0.05714285714285714</v>
      </c>
      <c r="E33" s="38">
        <f t="shared" si="1"/>
        <v>106962.05714285714</v>
      </c>
      <c r="G33" s="33"/>
      <c r="H33" s="30"/>
      <c r="I33" s="35">
        <f t="shared" si="2"/>
        <v>0</v>
      </c>
      <c r="J33" s="38">
        <f t="shared" si="3"/>
        <v>0</v>
      </c>
    </row>
    <row r="34" spans="2:10" ht="13.5">
      <c r="B34" s="21">
        <v>201</v>
      </c>
      <c r="C34" s="21">
        <v>60</v>
      </c>
      <c r="D34" s="35">
        <f t="shared" si="0"/>
        <v>0.05714285714285714</v>
      </c>
      <c r="E34" s="38">
        <f t="shared" si="1"/>
        <v>106962.05714285714</v>
      </c>
      <c r="G34" s="33"/>
      <c r="H34" s="30"/>
      <c r="I34" s="35">
        <f t="shared" si="2"/>
        <v>0</v>
      </c>
      <c r="J34" s="38">
        <f t="shared" si="3"/>
        <v>0</v>
      </c>
    </row>
    <row r="35" spans="2:10" ht="13.5">
      <c r="B35" s="21">
        <v>202</v>
      </c>
      <c r="C35" s="21">
        <v>60</v>
      </c>
      <c r="D35" s="35">
        <f t="shared" si="0"/>
        <v>0.05714285714285714</v>
      </c>
      <c r="E35" s="38">
        <f t="shared" si="1"/>
        <v>106962.05714285714</v>
      </c>
      <c r="G35" s="33"/>
      <c r="H35" s="30"/>
      <c r="I35" s="35">
        <f t="shared" si="2"/>
        <v>0</v>
      </c>
      <c r="J35" s="38">
        <f t="shared" si="3"/>
        <v>0</v>
      </c>
    </row>
    <row r="36" spans="2:10" ht="13.5">
      <c r="B36" s="21">
        <v>203</v>
      </c>
      <c r="C36" s="21">
        <v>50</v>
      </c>
      <c r="D36" s="35">
        <f t="shared" si="0"/>
        <v>0.047619047619047616</v>
      </c>
      <c r="E36" s="38">
        <f t="shared" si="1"/>
        <v>89135.04761904762</v>
      </c>
      <c r="G36" s="33"/>
      <c r="H36" s="30"/>
      <c r="I36" s="35">
        <f t="shared" si="2"/>
        <v>0</v>
      </c>
      <c r="J36" s="38">
        <f t="shared" si="3"/>
        <v>0</v>
      </c>
    </row>
    <row r="37" spans="2:10" ht="13.5">
      <c r="B37" s="21">
        <v>204</v>
      </c>
      <c r="C37" s="21">
        <v>50</v>
      </c>
      <c r="D37" s="35">
        <f t="shared" si="0"/>
        <v>0.047619047619047616</v>
      </c>
      <c r="E37" s="38">
        <f t="shared" si="1"/>
        <v>89135.04761904762</v>
      </c>
      <c r="G37" s="33"/>
      <c r="H37" s="30"/>
      <c r="I37" s="35">
        <f t="shared" si="2"/>
        <v>0</v>
      </c>
      <c r="J37" s="38">
        <f t="shared" si="3"/>
        <v>0</v>
      </c>
    </row>
    <row r="38" spans="2:10" ht="13.5">
      <c r="B38" s="21">
        <v>205</v>
      </c>
      <c r="C38" s="21">
        <v>60</v>
      </c>
      <c r="D38" s="35">
        <f t="shared" si="0"/>
        <v>0.05714285714285714</v>
      </c>
      <c r="E38" s="38">
        <f t="shared" si="1"/>
        <v>106962.05714285714</v>
      </c>
      <c r="G38" s="33"/>
      <c r="H38" s="30"/>
      <c r="I38" s="35">
        <f t="shared" si="2"/>
        <v>0</v>
      </c>
      <c r="J38" s="38">
        <f t="shared" si="3"/>
        <v>0</v>
      </c>
    </row>
    <row r="39" spans="2:10" ht="13.5">
      <c r="B39" s="21">
        <v>301</v>
      </c>
      <c r="C39" s="21">
        <v>60</v>
      </c>
      <c r="D39" s="35">
        <f t="shared" si="0"/>
        <v>0.05714285714285714</v>
      </c>
      <c r="E39" s="38">
        <f t="shared" si="1"/>
        <v>106962.05714285714</v>
      </c>
      <c r="G39" s="33"/>
      <c r="H39" s="30"/>
      <c r="I39" s="35">
        <f t="shared" si="2"/>
        <v>0</v>
      </c>
      <c r="J39" s="38">
        <f t="shared" si="3"/>
        <v>0</v>
      </c>
    </row>
    <row r="40" spans="2:10" ht="13.5">
      <c r="B40" s="21">
        <v>302</v>
      </c>
      <c r="C40" s="21">
        <v>60</v>
      </c>
      <c r="D40" s="35">
        <f t="shared" si="0"/>
        <v>0.05714285714285714</v>
      </c>
      <c r="E40" s="38">
        <f t="shared" si="1"/>
        <v>106962.05714285714</v>
      </c>
      <c r="G40" s="33"/>
      <c r="H40" s="30"/>
      <c r="I40" s="35">
        <f t="shared" si="2"/>
        <v>0</v>
      </c>
      <c r="J40" s="38">
        <f t="shared" si="3"/>
        <v>0</v>
      </c>
    </row>
    <row r="41" spans="2:10" ht="13.5">
      <c r="B41" s="21">
        <v>303</v>
      </c>
      <c r="C41" s="21">
        <v>50</v>
      </c>
      <c r="D41" s="35">
        <f t="shared" si="0"/>
        <v>0.047619047619047616</v>
      </c>
      <c r="E41" s="38">
        <f t="shared" si="1"/>
        <v>89135.04761904762</v>
      </c>
      <c r="G41" s="33"/>
      <c r="H41" s="30"/>
      <c r="I41" s="35">
        <f t="shared" si="2"/>
        <v>0</v>
      </c>
      <c r="J41" s="38">
        <f t="shared" si="3"/>
        <v>0</v>
      </c>
    </row>
    <row r="42" spans="2:10" ht="13.5">
      <c r="B42" s="21">
        <v>304</v>
      </c>
      <c r="C42" s="21">
        <v>50</v>
      </c>
      <c r="D42" s="35">
        <f t="shared" si="0"/>
        <v>0.047619047619047616</v>
      </c>
      <c r="E42" s="38">
        <f t="shared" si="1"/>
        <v>89135.04761904762</v>
      </c>
      <c r="G42" s="33"/>
      <c r="H42" s="30"/>
      <c r="I42" s="35">
        <f t="shared" si="2"/>
        <v>0</v>
      </c>
      <c r="J42" s="38">
        <f t="shared" si="3"/>
        <v>0</v>
      </c>
    </row>
    <row r="43" spans="2:10" ht="13.5">
      <c r="B43" s="21">
        <v>305</v>
      </c>
      <c r="C43" s="21">
        <v>60</v>
      </c>
      <c r="D43" s="35">
        <f t="shared" si="0"/>
        <v>0.05714285714285714</v>
      </c>
      <c r="E43" s="38">
        <f t="shared" si="1"/>
        <v>106962.05714285714</v>
      </c>
      <c r="G43" s="33"/>
      <c r="H43" s="30"/>
      <c r="I43" s="35">
        <f t="shared" si="2"/>
        <v>0</v>
      </c>
      <c r="J43" s="38">
        <f t="shared" si="3"/>
        <v>0</v>
      </c>
    </row>
    <row r="44" spans="2:11" ht="13.5" customHeight="1">
      <c r="B44" s="15"/>
      <c r="C44" s="15"/>
      <c r="D44" s="15"/>
      <c r="E44" s="15"/>
      <c r="G44" s="33" t="s">
        <v>21</v>
      </c>
      <c r="H44" s="34">
        <f>SUM(C29:C43)+SUM(H29:H43)</f>
        <v>1050</v>
      </c>
      <c r="I44" s="36">
        <f>SUM(D29:D43)+SUM(I29:I43)</f>
        <v>1</v>
      </c>
      <c r="J44" s="31"/>
      <c r="K44" s="5"/>
    </row>
  </sheetData>
  <sheetProtection/>
  <mergeCells count="33">
    <mergeCell ref="B25:K25"/>
    <mergeCell ref="B26:K26"/>
    <mergeCell ref="B22:C22"/>
    <mergeCell ref="D22:E22"/>
    <mergeCell ref="H22:I22"/>
    <mergeCell ref="A23:C23"/>
    <mergeCell ref="D23:E23"/>
    <mergeCell ref="H23:I23"/>
    <mergeCell ref="B20:C20"/>
    <mergeCell ref="D20:E20"/>
    <mergeCell ref="H20:I20"/>
    <mergeCell ref="B21:C21"/>
    <mergeCell ref="D21:E21"/>
    <mergeCell ref="H21:I21"/>
    <mergeCell ref="B18:C18"/>
    <mergeCell ref="D18:E18"/>
    <mergeCell ref="H18:I18"/>
    <mergeCell ref="B19:C19"/>
    <mergeCell ref="D19:E19"/>
    <mergeCell ref="H19:I19"/>
    <mergeCell ref="H13:I13"/>
    <mergeCell ref="B16:C16"/>
    <mergeCell ref="D16:E16"/>
    <mergeCell ref="H16:I16"/>
    <mergeCell ref="B17:C17"/>
    <mergeCell ref="D17:E17"/>
    <mergeCell ref="H17:I17"/>
    <mergeCell ref="H12:I12"/>
    <mergeCell ref="A2:K4"/>
    <mergeCell ref="B6:K6"/>
    <mergeCell ref="B7:K7"/>
    <mergeCell ref="C9:E9"/>
    <mergeCell ref="H11:I11"/>
  </mergeCells>
  <printOptions/>
  <pageMargins left="0.7" right="0.7" top="0.75" bottom="0.75" header="0.3" footer="0.3"/>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2011-12-16T04:58:39Z</dcterms:modified>
  <cp:category/>
  <cp:version/>
  <cp:contentType/>
  <cp:contentStatus/>
</cp:coreProperties>
</file>