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05" windowHeight="3750" activeTab="0"/>
  </bookViews>
  <sheets>
    <sheet name="総括表 " sheetId="1" r:id="rId1"/>
  </sheets>
  <definedNames>
    <definedName name="_xlnm.Print_Area" localSheetId="0">'総括表 '!$A$1:$K$91</definedName>
  </definedNames>
  <calcPr fullCalcOnLoad="1"/>
</workbook>
</file>

<file path=xl/sharedStrings.xml><?xml version="1.0" encoding="utf-8"?>
<sst xmlns="http://schemas.openxmlformats.org/spreadsheetml/2006/main" count="289" uniqueCount="152">
  <si>
    <t>※ここに計算式があるもの以外は東芝の帳票から</t>
  </si>
  <si>
    <t>新設住宅構造別戸数（建築着工統計システム「課内資料ｎ０９」より、ＣＢ、その他は公表資料より）</t>
  </si>
  <si>
    <t>ツーバイフォー着工戸数（建着システム「時系列資料」ｐｊ２０から）</t>
  </si>
  <si>
    <t>プレハブ利用関係別着工戸数（建着システム「時系列資料」ｐｊ１７より）</t>
  </si>
  <si>
    <t>建　　築　　物</t>
  </si>
  <si>
    <t>戸数</t>
  </si>
  <si>
    <t>木造</t>
  </si>
  <si>
    <t>ＳＲＣ</t>
  </si>
  <si>
    <t>ＲＣ</t>
  </si>
  <si>
    <t>Ｓ</t>
  </si>
  <si>
    <t>コンクリート</t>
  </si>
  <si>
    <t>その他</t>
  </si>
  <si>
    <t>計</t>
  </si>
  <si>
    <t>持　　家</t>
  </si>
  <si>
    <t>貸　　家</t>
  </si>
  <si>
    <t>給与住宅</t>
  </si>
  <si>
    <t>分譲住宅</t>
  </si>
  <si>
    <t>　　　床　　　　面　　　　積　　　　（千㎡）</t>
  </si>
  <si>
    <t xml:space="preserve">　　工　事　費　予　定　額　　　（億円）   </t>
  </si>
  <si>
    <t>１月</t>
  </si>
  <si>
    <t>前年比</t>
  </si>
  <si>
    <t>構成比</t>
  </si>
  <si>
    <t>２月</t>
  </si>
  <si>
    <t>　建　　　築　　　物　　　計</t>
  </si>
  <si>
    <t>３月</t>
  </si>
  <si>
    <t>建</t>
  </si>
  <si>
    <t>公</t>
  </si>
  <si>
    <t>　　　　　　　　　　　　 　共</t>
  </si>
  <si>
    <t>４月</t>
  </si>
  <si>
    <t>　　　　　　  国</t>
  </si>
  <si>
    <t>５月</t>
  </si>
  <si>
    <t>築</t>
  </si>
  <si>
    <t xml:space="preserve"> 都　　　道　　　府　 　県</t>
  </si>
  <si>
    <t>６月</t>
  </si>
  <si>
    <t xml:space="preserve"> 市　　　区　　　町 　　村</t>
  </si>
  <si>
    <t>７月</t>
  </si>
  <si>
    <t>主</t>
  </si>
  <si>
    <t>民</t>
  </si>
  <si>
    <t>　　　　　　　　　　　　 　間</t>
  </si>
  <si>
    <t>８月</t>
  </si>
  <si>
    <t xml:space="preserve"> 会　　 　　　　　 　 　　社</t>
  </si>
  <si>
    <t>９月</t>
  </si>
  <si>
    <t>別</t>
  </si>
  <si>
    <t xml:space="preserve"> 会 社  で  な  い  団 体</t>
  </si>
  <si>
    <t>１０月</t>
  </si>
  <si>
    <t xml:space="preserve"> 個 　　　　　　　 　　 　人</t>
  </si>
  <si>
    <t>１１月</t>
  </si>
  <si>
    <t>居</t>
  </si>
  <si>
    <t xml:space="preserve"> 　　　   　住   　　　　 用</t>
  </si>
  <si>
    <t>１２月</t>
  </si>
  <si>
    <t xml:space="preserve"> 居　  　住      専      用</t>
  </si>
  <si>
    <t>合計</t>
  </si>
  <si>
    <t>用</t>
  </si>
  <si>
    <t xml:space="preserve"> 居　住　産　業 　併  用</t>
  </si>
  <si>
    <t>非</t>
  </si>
  <si>
    <t xml:space="preserve"> 　　居  　　　住　    　用</t>
  </si>
  <si>
    <t>新設住宅構造別床面積（建設統計月報第２９表から）</t>
  </si>
  <si>
    <t>ツーバイフォー着工床面積（建設統計月報第４８表から）</t>
  </si>
  <si>
    <t>プレハブ構造別着工戸数（建着システム「時系列資料」ｐｊ１８より）</t>
  </si>
  <si>
    <t>床面積</t>
  </si>
  <si>
    <t>木造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</si>
  <si>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</si>
  <si>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</si>
  <si>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</si>
  <si>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</si>
  <si>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</si>
  <si>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</si>
  <si>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</si>
  <si>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</si>
  <si>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</si>
  <si>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</si>
  <si>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</si>
  <si>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</si>
  <si>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</si>
  <si>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</si>
  <si>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</si>
  <si>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</si>
  <si>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</si>
  <si>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</si>
  <si>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</si>
  <si>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</si>
  <si>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</si>
  <si>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</si>
  <si>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</si>
  <si>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</si>
  <si>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</si>
  <si>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</si>
  <si>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</si>
  <si>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</si>
  <si>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</si>
  <si>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</si>
  <si>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</si>
  <si>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</si>
  <si>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</si>
  <si>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公　庫　融　資 　住　宅</t>
  </si>
  <si>
    <t xml:space="preserve"> そ　の　他　の　 住　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</si>
  <si>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</si>
  <si>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</si>
  <si>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</si>
  <si>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</si>
  <si>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</si>
  <si>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</si>
  <si>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</si>
  <si>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</si>
  <si>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</si>
  <si>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木　　　　　　　   造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</si>
  <si>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</si>
  <si>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</si>
  <si>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</si>
  <si>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</si>
  <si>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</si>
  <si>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</si>
  <si>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１．新設マンションの構成比は、分譲住宅に対する割合である。</t>
  </si>
  <si>
    <t>２．プレハブ新設住宅計の構成比は、新設住宅計に対する割合であり、構造別のプレハブ新設住宅の</t>
  </si>
  <si>
    <t>　　構成比は、プレハブ新設住宅計に対する割合である。</t>
  </si>
  <si>
    <t>持　　　家</t>
  </si>
  <si>
    <t>貸　　　家</t>
  </si>
  <si>
    <t>別</t>
  </si>
  <si>
    <t>途</t>
  </si>
  <si>
    <t xml:space="preserve"> 鉱業、建設業用</t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</si>
  <si>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</si>
  <si>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</si>
  <si>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</si>
  <si>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</si>
  <si>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 xml:space="preserve"> 卸売・小売業用</t>
  </si>
  <si>
    <t xml:space="preserve"> 金融・保険業用</t>
  </si>
  <si>
    <t xml:space="preserve"> 不動産業用</t>
  </si>
  <si>
    <t xml:space="preserve"> 医療、福祉用</t>
  </si>
  <si>
    <t xml:space="preserve"> 教育、学習支援業用</t>
  </si>
  <si>
    <t xml:space="preserve"> その他のサービス業用</t>
  </si>
  <si>
    <t xml:space="preserve"> 公務用</t>
  </si>
  <si>
    <t xml:space="preserve"> その他</t>
  </si>
  <si>
    <t xml:space="preserve"> 都市再生機構建設住宅</t>
  </si>
  <si>
    <t xml:space="preserve"> 飲食店、宿泊業用</t>
  </si>
  <si>
    <t>１月</t>
  </si>
  <si>
    <t>１月</t>
  </si>
  <si>
    <t>２月</t>
  </si>
  <si>
    <t>３月</t>
  </si>
  <si>
    <t xml:space="preserve"> 農林水産業用</t>
  </si>
  <si>
    <t>S</t>
  </si>
  <si>
    <t>RC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</si>
  <si>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</si>
  <si>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</si>
  <si>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</si>
  <si>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</si>
  <si>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</si>
  <si>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１８年度</t>
  </si>
  <si>
    <t>１９年度</t>
  </si>
  <si>
    <t>平成１９年度建築着工統計調査報告（１９年４月～２０年３月）</t>
  </si>
  <si>
    <t>１８年度</t>
  </si>
  <si>
    <t>１９年度</t>
  </si>
  <si>
    <t>修正版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</si>
</sst>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[Red]\-#,##0.000"/>
    <numFmt numFmtId="178" formatCode="0.000"/>
    <numFmt numFmtId="179" formatCode="0_ "/>
    <numFmt numFmtId="180" formatCode="#,##0.0;[Red]\-#,##0.0"/>
    <numFmt numFmtId="181" formatCode="#,##0_);[Red]\(#,##0\)"/>
    <numFmt numFmtId="182" formatCode="&quot;\&quot;#,##0_);[Red]\(&quot;\&quot;#,##0\)"/>
    <numFmt numFmtId="183" formatCode="#,##0_ ;[Red]\-#,##0\ "/>
    <numFmt numFmtId="184" formatCode="\ ###,###,##0;&quot;-&quot;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9" xfId="0" applyBorder="1" applyAlignment="1" quotePrefix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 quotePrefix="1">
      <alignment horizontal="left"/>
    </xf>
    <xf numFmtId="38" fontId="0" fillId="0" borderId="11" xfId="16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right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/>
    </xf>
    <xf numFmtId="176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right"/>
    </xf>
    <xf numFmtId="0" fontId="0" fillId="0" borderId="9" xfId="0" applyBorder="1" applyAlignment="1" quotePrefix="1">
      <alignment/>
    </xf>
    <xf numFmtId="178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Border="1" applyAlignment="1" quotePrefix="1">
      <alignment/>
    </xf>
    <xf numFmtId="38" fontId="0" fillId="0" borderId="0" xfId="16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shrinkToFit="1"/>
    </xf>
    <xf numFmtId="38" fontId="0" fillId="0" borderId="14" xfId="16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Border="1" applyAlignment="1" quotePrefix="1">
      <alignment horizontal="left" vertical="center"/>
    </xf>
    <xf numFmtId="38" fontId="0" fillId="2" borderId="0" xfId="16" applyFill="1" applyAlignment="1">
      <alignment/>
    </xf>
    <xf numFmtId="38" fontId="0" fillId="2" borderId="0" xfId="16" applyNumberFormat="1" applyFill="1" applyAlignment="1">
      <alignment/>
    </xf>
    <xf numFmtId="38" fontId="0" fillId="2" borderId="0" xfId="16" applyNumberFormat="1" applyFont="1" applyFill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177" fontId="0" fillId="2" borderId="0" xfId="16" applyNumberFormat="1" applyFill="1" applyAlignment="1">
      <alignment/>
    </xf>
    <xf numFmtId="177" fontId="0" fillId="2" borderId="0" xfId="16" applyNumberFormat="1" applyFont="1" applyFill="1" applyAlignment="1">
      <alignment/>
    </xf>
    <xf numFmtId="177" fontId="0" fillId="0" borderId="0" xfId="16" applyNumberFormat="1" applyAlignment="1">
      <alignment/>
    </xf>
    <xf numFmtId="38" fontId="0" fillId="0" borderId="0" xfId="16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38" fontId="0" fillId="0" borderId="15" xfId="16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38" fontId="0" fillId="0" borderId="10" xfId="16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38" fontId="0" fillId="0" borderId="12" xfId="16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38" fontId="0" fillId="0" borderId="9" xfId="16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11" xfId="16" applyNumberFormat="1" applyFon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38" fontId="3" fillId="0" borderId="10" xfId="16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1"/>
  <sheetViews>
    <sheetView tabSelected="1" view="pageBreakPreview" zoomScaleNormal="115" zoomScaleSheetLayoutView="100" workbookViewId="0" topLeftCell="A1">
      <selection activeCell="C34" sqref="C34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1.375" style="0" customWidth="1"/>
    <col min="4" max="5" width="9.625" style="2" customWidth="1"/>
    <col min="6" max="7" width="7.625" style="2" customWidth="1"/>
    <col min="8" max="9" width="9.625" style="2" customWidth="1"/>
    <col min="10" max="11" width="7.625" style="2" customWidth="1"/>
    <col min="12" max="12" width="9.25390625" style="0" bestFit="1" customWidth="1"/>
    <col min="13" max="13" width="5.125" style="0" customWidth="1"/>
    <col min="14" max="14" width="16.625" style="0" customWidth="1"/>
    <col min="15" max="16" width="9.625" style="0" customWidth="1"/>
    <col min="17" max="18" width="7.625" style="0" customWidth="1"/>
    <col min="19" max="19" width="14.625" style="0" customWidth="1"/>
    <col min="20" max="21" width="9.625" style="0" customWidth="1"/>
    <col min="22" max="22" width="7.625" style="0" customWidth="1"/>
    <col min="24" max="24" width="14.625" style="0" customWidth="1"/>
    <col min="25" max="26" width="9.625" style="0" customWidth="1"/>
    <col min="27" max="27" width="7.625" style="0" customWidth="1"/>
    <col min="28" max="29" width="9.625" style="0" customWidth="1"/>
    <col min="30" max="30" width="7.625" style="0" customWidth="1"/>
    <col min="32" max="32" width="8.625" style="0" customWidth="1"/>
    <col min="33" max="33" width="11.625" style="0" customWidth="1"/>
    <col min="34" max="39" width="10.625" style="0" customWidth="1"/>
    <col min="41" max="41" width="8.625" style="0" customWidth="1"/>
    <col min="42" max="46" width="10.625" style="0" customWidth="1"/>
  </cols>
  <sheetData>
    <row r="1" spans="1:32" ht="14.25">
      <c r="A1" s="93" t="s">
        <v>148</v>
      </c>
      <c r="B1" s="94"/>
      <c r="C1" s="94"/>
      <c r="D1" s="95"/>
      <c r="E1" s="96"/>
      <c r="F1" s="96"/>
      <c r="G1" s="96"/>
      <c r="H1" s="96"/>
      <c r="I1" s="96"/>
      <c r="J1" s="96"/>
      <c r="K1" s="96" t="s">
        <v>151</v>
      </c>
      <c r="AF1" t="s">
        <v>0</v>
      </c>
    </row>
    <row r="2" spans="4:48" ht="13.5">
      <c r="D2" s="1"/>
      <c r="AG2" s="3" t="s">
        <v>1</v>
      </c>
      <c r="AP2" s="3" t="s">
        <v>2</v>
      </c>
      <c r="AV2" t="s">
        <v>3</v>
      </c>
    </row>
    <row r="3" spans="1:53" ht="13.5">
      <c r="A3" t="s">
        <v>4</v>
      </c>
      <c r="AG3" s="4" t="s">
        <v>5</v>
      </c>
      <c r="AH3" s="4" t="s">
        <v>6</v>
      </c>
      <c r="AI3" s="4" t="s">
        <v>7</v>
      </c>
      <c r="AJ3" s="4" t="s">
        <v>8</v>
      </c>
      <c r="AK3" s="4" t="s">
        <v>9</v>
      </c>
      <c r="AL3" s="4" t="s">
        <v>10</v>
      </c>
      <c r="AM3" s="4" t="s">
        <v>11</v>
      </c>
      <c r="AP3" s="4" t="s">
        <v>12</v>
      </c>
      <c r="AQ3" s="5" t="s">
        <v>13</v>
      </c>
      <c r="AR3" s="5" t="s">
        <v>14</v>
      </c>
      <c r="AS3" s="4" t="s">
        <v>15</v>
      </c>
      <c r="AT3" s="4" t="s">
        <v>16</v>
      </c>
      <c r="AW3" s="4" t="s">
        <v>12</v>
      </c>
      <c r="AX3" s="5" t="s">
        <v>13</v>
      </c>
      <c r="AY3" s="5" t="s">
        <v>14</v>
      </c>
      <c r="AZ3" s="4" t="s">
        <v>15</v>
      </c>
      <c r="BA3" s="4" t="s">
        <v>16</v>
      </c>
    </row>
    <row r="4" spans="1:53" ht="18" customHeight="1">
      <c r="A4" s="6"/>
      <c r="B4" s="7"/>
      <c r="C4" s="8"/>
      <c r="D4" s="9" t="s">
        <v>17</v>
      </c>
      <c r="E4" s="9"/>
      <c r="F4" s="9"/>
      <c r="G4" s="9"/>
      <c r="H4" s="10" t="s">
        <v>18</v>
      </c>
      <c r="I4" s="9"/>
      <c r="J4" s="9"/>
      <c r="K4" s="11"/>
      <c r="AF4" s="12" t="s">
        <v>134</v>
      </c>
      <c r="AG4" s="64">
        <f aca="true" t="shared" si="0" ref="AG4:AG12">AH4+AI4+AJ4+AK4+AL4+AM4</f>
        <v>88797</v>
      </c>
      <c r="AH4" s="64">
        <v>35585</v>
      </c>
      <c r="AI4" s="64">
        <v>6426</v>
      </c>
      <c r="AJ4" s="64">
        <v>26336</v>
      </c>
      <c r="AK4" s="64">
        <v>20185</v>
      </c>
      <c r="AL4" s="64">
        <v>36</v>
      </c>
      <c r="AM4" s="64">
        <v>229</v>
      </c>
      <c r="AO4" s="12" t="s">
        <v>135</v>
      </c>
      <c r="AP4" s="65">
        <f aca="true" t="shared" si="1" ref="AP4:AP15">SUM(AQ4:AT4)</f>
        <v>5900</v>
      </c>
      <c r="AQ4" s="65">
        <v>2081</v>
      </c>
      <c r="AR4" s="65">
        <v>2043</v>
      </c>
      <c r="AS4" s="65">
        <v>3</v>
      </c>
      <c r="AT4" s="65">
        <v>1773</v>
      </c>
      <c r="AV4" s="13" t="s">
        <v>19</v>
      </c>
      <c r="AW4" s="65">
        <f aca="true" t="shared" si="2" ref="AW4:AW15">SUM(AX4:BA4)</f>
        <v>13813</v>
      </c>
      <c r="AX4" s="65">
        <v>5133</v>
      </c>
      <c r="AY4" s="65">
        <v>8063</v>
      </c>
      <c r="AZ4" s="65">
        <v>49</v>
      </c>
      <c r="BA4" s="65">
        <v>568</v>
      </c>
    </row>
    <row r="5" spans="1:53" ht="18" customHeight="1">
      <c r="A5" s="14"/>
      <c r="B5" s="15"/>
      <c r="C5" s="16"/>
      <c r="D5" s="97" t="s">
        <v>146</v>
      </c>
      <c r="E5" s="98" t="s">
        <v>147</v>
      </c>
      <c r="F5" s="44" t="s">
        <v>20</v>
      </c>
      <c r="G5" s="45" t="s">
        <v>21</v>
      </c>
      <c r="H5" s="97" t="s">
        <v>149</v>
      </c>
      <c r="I5" s="98" t="s">
        <v>150</v>
      </c>
      <c r="J5" s="44" t="s">
        <v>20</v>
      </c>
      <c r="K5" s="44" t="s">
        <v>21</v>
      </c>
      <c r="AF5" s="12" t="s">
        <v>136</v>
      </c>
      <c r="AG5" s="64">
        <f t="shared" si="0"/>
        <v>84950</v>
      </c>
      <c r="AH5" s="64">
        <v>37403</v>
      </c>
      <c r="AI5" s="64">
        <v>4347</v>
      </c>
      <c r="AJ5" s="64">
        <v>25283</v>
      </c>
      <c r="AK5" s="64">
        <v>17589</v>
      </c>
      <c r="AL5" s="64">
        <v>53</v>
      </c>
      <c r="AM5" s="64">
        <v>275</v>
      </c>
      <c r="AO5" s="12" t="s">
        <v>136</v>
      </c>
      <c r="AP5" s="65">
        <f t="shared" si="1"/>
        <v>5684</v>
      </c>
      <c r="AQ5" s="65">
        <v>2086</v>
      </c>
      <c r="AR5" s="65">
        <v>2043</v>
      </c>
      <c r="AS5" s="65">
        <v>13</v>
      </c>
      <c r="AT5" s="65">
        <v>1542</v>
      </c>
      <c r="AV5" s="13" t="s">
        <v>22</v>
      </c>
      <c r="AW5" s="65">
        <f t="shared" si="2"/>
        <v>11128</v>
      </c>
      <c r="AX5" s="65">
        <v>4838</v>
      </c>
      <c r="AY5" s="65">
        <v>5639</v>
      </c>
      <c r="AZ5" s="65">
        <v>64</v>
      </c>
      <c r="BA5" s="65">
        <v>587</v>
      </c>
    </row>
    <row r="6" spans="1:53" ht="18" customHeight="1">
      <c r="A6" s="14" t="s">
        <v>23</v>
      </c>
      <c r="B6" s="15"/>
      <c r="C6" s="16"/>
      <c r="D6" s="17">
        <v>187614.047</v>
      </c>
      <c r="E6" s="17">
        <v>157221.53</v>
      </c>
      <c r="F6" s="73">
        <v>-16.199489049985687</v>
      </c>
      <c r="G6" s="74">
        <v>100</v>
      </c>
      <c r="H6" s="17">
        <v>286444.9563</v>
      </c>
      <c r="I6" s="17">
        <v>247150.7511</v>
      </c>
      <c r="J6" s="73">
        <v>-13.717890413419028</v>
      </c>
      <c r="K6" s="75">
        <v>100</v>
      </c>
      <c r="AF6" s="12" t="s">
        <v>137</v>
      </c>
      <c r="AG6" s="64">
        <f t="shared" si="0"/>
        <v>93285</v>
      </c>
      <c r="AH6" s="64">
        <v>43188</v>
      </c>
      <c r="AI6" s="64">
        <v>4202</v>
      </c>
      <c r="AJ6" s="64">
        <v>29175</v>
      </c>
      <c r="AK6" s="64">
        <v>16516</v>
      </c>
      <c r="AL6" s="64">
        <v>28</v>
      </c>
      <c r="AM6" s="64">
        <v>176</v>
      </c>
      <c r="AO6" s="12" t="s">
        <v>137</v>
      </c>
      <c r="AP6" s="65">
        <f t="shared" si="1"/>
        <v>7020</v>
      </c>
      <c r="AQ6" s="65">
        <v>2695</v>
      </c>
      <c r="AR6" s="65">
        <v>2565</v>
      </c>
      <c r="AS6" s="65">
        <v>7</v>
      </c>
      <c r="AT6" s="65">
        <v>1753</v>
      </c>
      <c r="AV6" s="13" t="s">
        <v>24</v>
      </c>
      <c r="AW6" s="65">
        <f t="shared" si="2"/>
        <v>10384</v>
      </c>
      <c r="AX6" s="65">
        <v>4744</v>
      </c>
      <c r="AY6" s="65">
        <v>5033</v>
      </c>
      <c r="AZ6" s="65">
        <v>65</v>
      </c>
      <c r="BA6" s="65">
        <v>542</v>
      </c>
    </row>
    <row r="7" spans="1:53" ht="18" customHeight="1">
      <c r="A7" s="18" t="s">
        <v>25</v>
      </c>
      <c r="B7" s="19" t="s">
        <v>26</v>
      </c>
      <c r="C7" s="20" t="s">
        <v>27</v>
      </c>
      <c r="D7" s="17">
        <v>7970.159</v>
      </c>
      <c r="E7" s="17">
        <v>7485.958</v>
      </c>
      <c r="F7" s="75">
        <v>-6.075173657137839</v>
      </c>
      <c r="G7" s="74">
        <v>4.761407677434509</v>
      </c>
      <c r="H7" s="17">
        <v>15506.9332</v>
      </c>
      <c r="I7" s="17">
        <v>15126.4039</v>
      </c>
      <c r="J7" s="75">
        <v>-2.4539300910898447</v>
      </c>
      <c r="K7" s="76">
        <v>6.120314760394835</v>
      </c>
      <c r="AF7" s="12" t="s">
        <v>28</v>
      </c>
      <c r="AG7" s="64">
        <f t="shared" si="0"/>
        <v>96178</v>
      </c>
      <c r="AH7" s="64">
        <v>45019</v>
      </c>
      <c r="AI7" s="64">
        <v>4539</v>
      </c>
      <c r="AJ7" s="64">
        <v>27842</v>
      </c>
      <c r="AK7" s="64">
        <v>18520</v>
      </c>
      <c r="AL7" s="64">
        <v>44</v>
      </c>
      <c r="AM7" s="64">
        <v>214</v>
      </c>
      <c r="AO7" s="12" t="s">
        <v>28</v>
      </c>
      <c r="AP7" s="65">
        <f t="shared" si="1"/>
        <v>7168</v>
      </c>
      <c r="AQ7" s="65">
        <v>2867</v>
      </c>
      <c r="AR7" s="65">
        <v>2528</v>
      </c>
      <c r="AS7" s="65">
        <v>23</v>
      </c>
      <c r="AT7" s="65">
        <v>1750</v>
      </c>
      <c r="AV7" s="13" t="s">
        <v>28</v>
      </c>
      <c r="AW7" s="65">
        <f t="shared" si="2"/>
        <v>11711</v>
      </c>
      <c r="AX7" s="65">
        <v>5182</v>
      </c>
      <c r="AY7" s="65">
        <v>5970</v>
      </c>
      <c r="AZ7" s="65">
        <v>13</v>
      </c>
      <c r="BA7" s="65">
        <v>546</v>
      </c>
    </row>
    <row r="8" spans="1:53" ht="18" customHeight="1">
      <c r="A8" s="21"/>
      <c r="B8" s="22"/>
      <c r="C8" s="23" t="s">
        <v>29</v>
      </c>
      <c r="D8" s="24">
        <v>1381.849</v>
      </c>
      <c r="E8" s="24">
        <v>1482.155</v>
      </c>
      <c r="F8" s="77">
        <v>7.258824951206691</v>
      </c>
      <c r="G8" s="78">
        <v>0.9427175781841074</v>
      </c>
      <c r="H8" s="24">
        <v>2788.6956</v>
      </c>
      <c r="I8" s="24">
        <v>3292.4669</v>
      </c>
      <c r="J8" s="77">
        <v>18.064764759552816</v>
      </c>
      <c r="K8" s="77">
        <v>1.3321694898138627</v>
      </c>
      <c r="AF8" s="12" t="s">
        <v>30</v>
      </c>
      <c r="AG8" s="64">
        <f t="shared" si="0"/>
        <v>98889</v>
      </c>
      <c r="AH8" s="64">
        <v>45105</v>
      </c>
      <c r="AI8" s="64">
        <v>3479</v>
      </c>
      <c r="AJ8" s="64">
        <v>30098</v>
      </c>
      <c r="AK8" s="64">
        <v>19880</v>
      </c>
      <c r="AL8" s="64">
        <v>36</v>
      </c>
      <c r="AM8" s="64">
        <v>291</v>
      </c>
      <c r="AO8" s="12" t="s">
        <v>30</v>
      </c>
      <c r="AP8" s="65">
        <f t="shared" si="1"/>
        <v>6930</v>
      </c>
      <c r="AQ8" s="65">
        <v>2866</v>
      </c>
      <c r="AR8" s="65">
        <v>2308</v>
      </c>
      <c r="AS8" s="65">
        <v>9</v>
      </c>
      <c r="AT8" s="65">
        <v>1747</v>
      </c>
      <c r="AV8" s="13" t="s">
        <v>30</v>
      </c>
      <c r="AW8" s="65">
        <f t="shared" si="2"/>
        <v>13564</v>
      </c>
      <c r="AX8" s="65">
        <v>5754</v>
      </c>
      <c r="AY8" s="65">
        <v>7173</v>
      </c>
      <c r="AZ8" s="65">
        <v>37</v>
      </c>
      <c r="BA8" s="65">
        <v>600</v>
      </c>
    </row>
    <row r="9" spans="1:53" ht="18" customHeight="1">
      <c r="A9" s="18" t="s">
        <v>31</v>
      </c>
      <c r="B9" s="25"/>
      <c r="C9" s="22" t="s">
        <v>32</v>
      </c>
      <c r="D9" s="24">
        <v>1720.971</v>
      </c>
      <c r="E9" s="24">
        <v>1525.5</v>
      </c>
      <c r="F9" s="77">
        <v>-11.358180933903014</v>
      </c>
      <c r="G9" s="78">
        <v>0.9702869575178413</v>
      </c>
      <c r="H9" s="24">
        <v>3029.1123</v>
      </c>
      <c r="I9" s="24">
        <v>2830.5604</v>
      </c>
      <c r="J9" s="77">
        <v>-6.554788345087104</v>
      </c>
      <c r="K9" s="77">
        <v>1.1452768755109803</v>
      </c>
      <c r="AF9" s="12" t="s">
        <v>33</v>
      </c>
      <c r="AG9" s="64">
        <f t="shared" si="0"/>
        <v>106582</v>
      </c>
      <c r="AH9" s="64">
        <v>50254</v>
      </c>
      <c r="AI9" s="64">
        <v>5115</v>
      </c>
      <c r="AJ9" s="64">
        <v>29177</v>
      </c>
      <c r="AK9" s="64">
        <v>21701</v>
      </c>
      <c r="AL9" s="64">
        <v>54</v>
      </c>
      <c r="AM9" s="64">
        <v>281</v>
      </c>
      <c r="AO9" s="12" t="s">
        <v>33</v>
      </c>
      <c r="AP9" s="65">
        <f t="shared" si="1"/>
        <v>8122</v>
      </c>
      <c r="AQ9" s="65">
        <v>3325</v>
      </c>
      <c r="AR9" s="65">
        <v>2887</v>
      </c>
      <c r="AS9" s="65">
        <v>23</v>
      </c>
      <c r="AT9" s="65">
        <v>1887</v>
      </c>
      <c r="AV9" s="13" t="s">
        <v>33</v>
      </c>
      <c r="AW9" s="65">
        <f t="shared" si="2"/>
        <v>14683</v>
      </c>
      <c r="AX9" s="65">
        <v>6471</v>
      </c>
      <c r="AY9" s="65">
        <v>7419</v>
      </c>
      <c r="AZ9" s="65">
        <v>58</v>
      </c>
      <c r="BA9" s="65">
        <v>735</v>
      </c>
    </row>
    <row r="10" spans="1:53" ht="18" customHeight="1">
      <c r="A10" s="21"/>
      <c r="B10" s="16"/>
      <c r="C10" s="16" t="s">
        <v>34</v>
      </c>
      <c r="D10" s="17">
        <v>4867.339</v>
      </c>
      <c r="E10" s="17">
        <v>4478.303</v>
      </c>
      <c r="F10" s="76">
        <v>-7.992786202070576</v>
      </c>
      <c r="G10" s="76">
        <v>2.8484031417325606</v>
      </c>
      <c r="H10" s="17">
        <v>9689.1253</v>
      </c>
      <c r="I10" s="17">
        <v>9003.3766</v>
      </c>
      <c r="J10" s="76">
        <v>-7.077508843858183</v>
      </c>
      <c r="K10" s="76">
        <v>3.642868395069992</v>
      </c>
      <c r="U10" s="26"/>
      <c r="AF10" s="12" t="s">
        <v>35</v>
      </c>
      <c r="AG10" s="64">
        <f t="shared" si="0"/>
        <v>106462</v>
      </c>
      <c r="AH10" s="64">
        <v>49314</v>
      </c>
      <c r="AI10" s="64">
        <v>3547</v>
      </c>
      <c r="AJ10" s="64">
        <v>32143</v>
      </c>
      <c r="AK10" s="64">
        <v>21019</v>
      </c>
      <c r="AL10" s="64">
        <v>45</v>
      </c>
      <c r="AM10" s="64">
        <v>394</v>
      </c>
      <c r="AO10" s="12" t="s">
        <v>35</v>
      </c>
      <c r="AP10" s="65">
        <f t="shared" si="1"/>
        <v>8099</v>
      </c>
      <c r="AQ10" s="65">
        <v>3418</v>
      </c>
      <c r="AR10" s="65">
        <v>2487</v>
      </c>
      <c r="AS10" s="65">
        <v>19</v>
      </c>
      <c r="AT10" s="65">
        <v>2175</v>
      </c>
      <c r="AV10" s="13" t="s">
        <v>35</v>
      </c>
      <c r="AW10" s="65">
        <f t="shared" si="2"/>
        <v>14233</v>
      </c>
      <c r="AX10" s="65">
        <v>6527</v>
      </c>
      <c r="AY10" s="65">
        <v>6950</v>
      </c>
      <c r="AZ10" s="65">
        <v>58</v>
      </c>
      <c r="BA10" s="65">
        <v>698</v>
      </c>
    </row>
    <row r="11" spans="1:53" ht="18" customHeight="1">
      <c r="A11" s="18" t="s">
        <v>36</v>
      </c>
      <c r="B11" s="19" t="s">
        <v>37</v>
      </c>
      <c r="C11" s="20" t="s">
        <v>38</v>
      </c>
      <c r="D11" s="17">
        <v>179643.888</v>
      </c>
      <c r="E11" s="17">
        <v>149735.572</v>
      </c>
      <c r="F11" s="75">
        <v>-16.648668837539304</v>
      </c>
      <c r="G11" s="79">
        <v>95.23859232256548</v>
      </c>
      <c r="H11" s="80">
        <v>270938.0231</v>
      </c>
      <c r="I11" s="80">
        <v>232024.34720000002</v>
      </c>
      <c r="J11" s="75">
        <v>-14.362574678430207</v>
      </c>
      <c r="K11" s="76">
        <v>93.87968523960517</v>
      </c>
      <c r="AF11" s="12" t="s">
        <v>39</v>
      </c>
      <c r="AG11" s="64">
        <f t="shared" si="0"/>
        <v>102070</v>
      </c>
      <c r="AH11" s="64">
        <v>49776</v>
      </c>
      <c r="AI11" s="64">
        <v>3319</v>
      </c>
      <c r="AJ11" s="64">
        <v>28603</v>
      </c>
      <c r="AK11" s="64">
        <v>20037</v>
      </c>
      <c r="AL11" s="64">
        <v>63</v>
      </c>
      <c r="AM11" s="64">
        <v>272</v>
      </c>
      <c r="AO11" s="12" t="s">
        <v>39</v>
      </c>
      <c r="AP11" s="65">
        <f t="shared" si="1"/>
        <v>8889</v>
      </c>
      <c r="AQ11" s="65">
        <v>3538</v>
      </c>
      <c r="AR11" s="65">
        <v>3205</v>
      </c>
      <c r="AS11" s="65">
        <v>7</v>
      </c>
      <c r="AT11" s="65">
        <v>2139</v>
      </c>
      <c r="AV11" s="13" t="s">
        <v>39</v>
      </c>
      <c r="AW11" s="65">
        <f t="shared" si="2"/>
        <v>13365</v>
      </c>
      <c r="AX11" s="65">
        <v>6234</v>
      </c>
      <c r="AY11" s="65">
        <v>6452</v>
      </c>
      <c r="AZ11" s="65">
        <v>25</v>
      </c>
      <c r="BA11" s="65">
        <v>654</v>
      </c>
    </row>
    <row r="12" spans="1:53" ht="18" customHeight="1">
      <c r="A12" s="21"/>
      <c r="B12" s="22"/>
      <c r="C12" s="27" t="s">
        <v>40</v>
      </c>
      <c r="D12" s="24">
        <v>97159.368</v>
      </c>
      <c r="E12" s="24">
        <v>79619.153</v>
      </c>
      <c r="F12" s="77">
        <v>-18.05303529763593</v>
      </c>
      <c r="G12" s="78">
        <v>50.641380350388395</v>
      </c>
      <c r="H12" s="24">
        <v>135554.3561</v>
      </c>
      <c r="I12" s="24">
        <v>114429.0453</v>
      </c>
      <c r="J12" s="77">
        <v>-15.584383569654975</v>
      </c>
      <c r="K12" s="77">
        <v>46.29929093507011</v>
      </c>
      <c r="AF12" s="12" t="s">
        <v>41</v>
      </c>
      <c r="AG12" s="64">
        <f t="shared" si="0"/>
        <v>108281</v>
      </c>
      <c r="AH12" s="64">
        <v>47888</v>
      </c>
      <c r="AI12" s="64">
        <v>2310</v>
      </c>
      <c r="AJ12" s="64">
        <v>38158</v>
      </c>
      <c r="AK12" s="64">
        <v>19627</v>
      </c>
      <c r="AL12" s="64">
        <v>45</v>
      </c>
      <c r="AM12" s="64">
        <v>253</v>
      </c>
      <c r="AO12" s="12" t="s">
        <v>41</v>
      </c>
      <c r="AP12" s="65">
        <f t="shared" si="1"/>
        <v>8457</v>
      </c>
      <c r="AQ12" s="65">
        <v>3262</v>
      </c>
      <c r="AR12" s="65">
        <v>3360</v>
      </c>
      <c r="AS12" s="65">
        <v>12</v>
      </c>
      <c r="AT12" s="65">
        <v>1823</v>
      </c>
      <c r="AV12" s="13" t="s">
        <v>41</v>
      </c>
      <c r="AW12" s="65">
        <f t="shared" si="2"/>
        <v>13199</v>
      </c>
      <c r="AX12" s="65">
        <v>5847</v>
      </c>
      <c r="AY12" s="66">
        <v>6750</v>
      </c>
      <c r="AZ12" s="65">
        <v>70</v>
      </c>
      <c r="BA12" s="65">
        <v>532</v>
      </c>
    </row>
    <row r="13" spans="1:53" ht="18" customHeight="1">
      <c r="A13" s="18" t="s">
        <v>42</v>
      </c>
      <c r="B13" s="25"/>
      <c r="C13" s="22" t="s">
        <v>43</v>
      </c>
      <c r="D13" s="24">
        <v>10866.921</v>
      </c>
      <c r="E13" s="24">
        <v>9209.412</v>
      </c>
      <c r="F13" s="77">
        <v>-15.252793316524532</v>
      </c>
      <c r="G13" s="78">
        <v>5.857602327111306</v>
      </c>
      <c r="H13" s="24">
        <v>19552.2107</v>
      </c>
      <c r="I13" s="24">
        <v>17744.0559</v>
      </c>
      <c r="J13" s="77">
        <v>-9.247827919530351</v>
      </c>
      <c r="K13" s="77">
        <v>7.179446479942338</v>
      </c>
      <c r="AF13" s="12" t="s">
        <v>44</v>
      </c>
      <c r="AG13" s="64">
        <f>SUM(AH13:AM13)</f>
        <v>106145</v>
      </c>
      <c r="AH13" s="64">
        <v>46715</v>
      </c>
      <c r="AI13" s="64">
        <v>2787</v>
      </c>
      <c r="AJ13" s="64">
        <v>35345</v>
      </c>
      <c r="AK13" s="64">
        <v>21028</v>
      </c>
      <c r="AL13" s="64">
        <v>40</v>
      </c>
      <c r="AM13" s="64">
        <v>230</v>
      </c>
      <c r="AO13" s="12" t="s">
        <v>44</v>
      </c>
      <c r="AP13" s="65">
        <f t="shared" si="1"/>
        <v>8293</v>
      </c>
      <c r="AQ13" s="66">
        <v>2934</v>
      </c>
      <c r="AR13" s="66">
        <v>3475</v>
      </c>
      <c r="AS13" s="66">
        <v>18</v>
      </c>
      <c r="AT13" s="66">
        <v>1866</v>
      </c>
      <c r="AV13" s="12" t="s">
        <v>44</v>
      </c>
      <c r="AW13" s="65">
        <f t="shared" si="2"/>
        <v>13813</v>
      </c>
      <c r="AX13" s="65">
        <v>5356</v>
      </c>
      <c r="AY13" s="65">
        <v>7891</v>
      </c>
      <c r="AZ13" s="65">
        <v>35</v>
      </c>
      <c r="BA13" s="65">
        <v>531</v>
      </c>
    </row>
    <row r="14" spans="1:53" ht="18" customHeight="1">
      <c r="A14" s="28"/>
      <c r="B14" s="16"/>
      <c r="C14" s="16" t="s">
        <v>45</v>
      </c>
      <c r="D14" s="17">
        <v>71617.599</v>
      </c>
      <c r="E14" s="17">
        <v>60907.007</v>
      </c>
      <c r="F14" s="77">
        <v>-14.955251431983925</v>
      </c>
      <c r="G14" s="76">
        <v>38.739609645065784</v>
      </c>
      <c r="H14" s="17">
        <v>115831.4563</v>
      </c>
      <c r="I14" s="17">
        <v>99851.246</v>
      </c>
      <c r="J14" s="77">
        <v>-13.796088567350594</v>
      </c>
      <c r="K14" s="76">
        <v>40.40094782459271</v>
      </c>
      <c r="S14" s="29"/>
      <c r="T14" s="29"/>
      <c r="U14" s="29"/>
      <c r="V14" s="29"/>
      <c r="W14" s="29"/>
      <c r="X14" s="29"/>
      <c r="Y14" s="29"/>
      <c r="AF14" s="12" t="s">
        <v>46</v>
      </c>
      <c r="AG14" s="64">
        <f>SUM(AH14:AM14)</f>
        <v>98561</v>
      </c>
      <c r="AH14" s="64">
        <v>45543</v>
      </c>
      <c r="AI14" s="64">
        <v>3418</v>
      </c>
      <c r="AJ14" s="64">
        <v>27004</v>
      </c>
      <c r="AK14" s="64">
        <v>22354</v>
      </c>
      <c r="AL14" s="64">
        <v>26</v>
      </c>
      <c r="AM14" s="64">
        <v>216</v>
      </c>
      <c r="AO14" s="12" t="s">
        <v>46</v>
      </c>
      <c r="AP14" s="65">
        <f t="shared" si="1"/>
        <v>8437</v>
      </c>
      <c r="AQ14" s="66">
        <v>2756</v>
      </c>
      <c r="AR14" s="66">
        <v>3586</v>
      </c>
      <c r="AS14" s="66">
        <v>3</v>
      </c>
      <c r="AT14" s="66">
        <v>2092</v>
      </c>
      <c r="AV14" s="12" t="s">
        <v>46</v>
      </c>
      <c r="AW14" s="65">
        <f t="shared" si="2"/>
        <v>15479</v>
      </c>
      <c r="AX14" s="65">
        <v>5125</v>
      </c>
      <c r="AY14" s="65">
        <v>9742</v>
      </c>
      <c r="AZ14" s="65">
        <v>35</v>
      </c>
      <c r="BA14" s="65">
        <v>577</v>
      </c>
    </row>
    <row r="15" spans="1:53" ht="18" customHeight="1">
      <c r="A15" s="21"/>
      <c r="B15" s="30" t="s">
        <v>47</v>
      </c>
      <c r="C15" s="31" t="s">
        <v>48</v>
      </c>
      <c r="D15" s="17">
        <v>115500.522</v>
      </c>
      <c r="E15" s="17">
        <v>93448.225</v>
      </c>
      <c r="F15" s="75">
        <v>-19.092811545907978</v>
      </c>
      <c r="G15" s="74">
        <v>59.43729526102437</v>
      </c>
      <c r="H15" s="17">
        <v>188644.0542</v>
      </c>
      <c r="I15" s="17">
        <v>156593.8555</v>
      </c>
      <c r="J15" s="75">
        <v>-16.989774120323162</v>
      </c>
      <c r="K15" s="76">
        <v>63.35965187362119</v>
      </c>
      <c r="S15" s="29"/>
      <c r="T15" s="29"/>
      <c r="U15" s="29"/>
      <c r="V15" s="32"/>
      <c r="W15" s="29"/>
      <c r="X15" s="29"/>
      <c r="Y15" s="32"/>
      <c r="AF15" s="12" t="s">
        <v>49</v>
      </c>
      <c r="AG15" s="64">
        <f>SUM(AH15:AM15)</f>
        <v>98849</v>
      </c>
      <c r="AH15" s="64">
        <v>44966</v>
      </c>
      <c r="AI15" s="64">
        <v>2862</v>
      </c>
      <c r="AJ15" s="64">
        <v>28963</v>
      </c>
      <c r="AK15" s="64">
        <v>21666</v>
      </c>
      <c r="AL15" s="64">
        <v>22</v>
      </c>
      <c r="AM15" s="64">
        <v>370</v>
      </c>
      <c r="AO15" s="12" t="s">
        <v>49</v>
      </c>
      <c r="AP15" s="65">
        <f t="shared" si="1"/>
        <v>7707</v>
      </c>
      <c r="AQ15" s="66">
        <v>2616</v>
      </c>
      <c r="AR15" s="66">
        <v>3226</v>
      </c>
      <c r="AS15" s="66">
        <v>13</v>
      </c>
      <c r="AT15" s="66">
        <v>1852</v>
      </c>
      <c r="AV15" s="12" t="s">
        <v>49</v>
      </c>
      <c r="AW15" s="65">
        <f t="shared" si="2"/>
        <v>14558</v>
      </c>
      <c r="AX15" s="65">
        <v>5013</v>
      </c>
      <c r="AY15" s="65">
        <v>8884</v>
      </c>
      <c r="AZ15" s="65">
        <v>71</v>
      </c>
      <c r="BA15" s="65">
        <v>590</v>
      </c>
    </row>
    <row r="16" spans="1:53" ht="18" customHeight="1">
      <c r="A16" s="18"/>
      <c r="B16" s="22"/>
      <c r="C16" s="23" t="s">
        <v>50</v>
      </c>
      <c r="D16" s="24">
        <v>108486.66</v>
      </c>
      <c r="E16" s="24">
        <v>88118.903</v>
      </c>
      <c r="F16" s="77">
        <v>-18.774434571033893</v>
      </c>
      <c r="G16" s="78">
        <v>56.04760556648954</v>
      </c>
      <c r="H16" s="24">
        <v>175986.3113</v>
      </c>
      <c r="I16" s="24">
        <v>146691.3091</v>
      </c>
      <c r="J16" s="77">
        <v>-16.646182298838823</v>
      </c>
      <c r="K16" s="77">
        <v>59.35296916845988</v>
      </c>
      <c r="S16" s="29"/>
      <c r="T16" s="67"/>
      <c r="U16" s="68"/>
      <c r="V16" s="33"/>
      <c r="W16" s="68"/>
      <c r="X16" s="68"/>
      <c r="Y16" s="29"/>
      <c r="AF16" s="12" t="s">
        <v>51</v>
      </c>
      <c r="AG16" s="64">
        <f aca="true" t="shared" si="3" ref="AG16:AM16">SUM(AG4:AG15)</f>
        <v>1189049</v>
      </c>
      <c r="AH16" s="64">
        <f t="shared" si="3"/>
        <v>540756</v>
      </c>
      <c r="AI16" s="64">
        <f t="shared" si="3"/>
        <v>46351</v>
      </c>
      <c r="AJ16" s="64">
        <f t="shared" si="3"/>
        <v>358127</v>
      </c>
      <c r="AK16" s="64">
        <f t="shared" si="3"/>
        <v>240122</v>
      </c>
      <c r="AL16" s="64">
        <f t="shared" si="3"/>
        <v>492</v>
      </c>
      <c r="AM16" s="64">
        <f t="shared" si="3"/>
        <v>3201</v>
      </c>
      <c r="AO16" s="12" t="s">
        <v>51</v>
      </c>
      <c r="AP16" s="65">
        <f>SUM(AP4:AP15)</f>
        <v>90706</v>
      </c>
      <c r="AQ16" s="65">
        <f>SUM(AQ4:AQ15)</f>
        <v>34444</v>
      </c>
      <c r="AR16" s="65">
        <f>SUM(AR4:AR15)</f>
        <v>33713</v>
      </c>
      <c r="AS16" s="65">
        <f>SUM(AS4:AS15)</f>
        <v>150</v>
      </c>
      <c r="AT16" s="65">
        <f>SUM(AT4:AT15)</f>
        <v>22399</v>
      </c>
      <c r="AV16" s="12" t="s">
        <v>51</v>
      </c>
      <c r="AW16" s="65">
        <f>SUM(AW4:AW15)</f>
        <v>159930</v>
      </c>
      <c r="AX16" s="65">
        <f>SUM(AX4:AX15)</f>
        <v>66224</v>
      </c>
      <c r="AY16" s="65">
        <f>SUM(AY4:AY15)</f>
        <v>85966</v>
      </c>
      <c r="AZ16" s="65">
        <f>SUM(AZ4:AZ15)</f>
        <v>580</v>
      </c>
      <c r="BA16" s="65">
        <f>SUM(BA4:BA15)</f>
        <v>7160</v>
      </c>
    </row>
    <row r="17" spans="1:25" ht="18" customHeight="1">
      <c r="A17" s="18"/>
      <c r="B17" s="34"/>
      <c r="C17" s="20" t="s">
        <v>53</v>
      </c>
      <c r="D17" s="17">
        <v>7013.862</v>
      </c>
      <c r="E17" s="17">
        <v>5329.322</v>
      </c>
      <c r="F17" s="77">
        <v>-24.017296034623996</v>
      </c>
      <c r="G17" s="76">
        <v>3.389689694534839</v>
      </c>
      <c r="H17" s="17">
        <v>12657.7429</v>
      </c>
      <c r="I17" s="17">
        <v>9902.5464</v>
      </c>
      <c r="J17" s="77">
        <v>-21.76688625900279</v>
      </c>
      <c r="K17" s="76">
        <v>4.006682705161319</v>
      </c>
      <c r="S17" s="29"/>
      <c r="T17" s="67"/>
      <c r="U17" s="68"/>
      <c r="V17" s="33"/>
      <c r="W17" s="68"/>
      <c r="X17" s="68"/>
      <c r="Y17" s="29"/>
    </row>
    <row r="18" spans="1:48" ht="18" customHeight="1">
      <c r="A18" s="18"/>
      <c r="B18" s="30" t="s">
        <v>54</v>
      </c>
      <c r="C18" s="20" t="s">
        <v>55</v>
      </c>
      <c r="D18" s="17">
        <v>72113.52500000001</v>
      </c>
      <c r="E18" s="17">
        <v>63773.30500000001</v>
      </c>
      <c r="F18" s="75">
        <v>-11.565403299866432</v>
      </c>
      <c r="G18" s="74">
        <v>40.56270473897564</v>
      </c>
      <c r="H18" s="17">
        <v>97800.90209999998</v>
      </c>
      <c r="I18" s="17">
        <v>90556.8956</v>
      </c>
      <c r="J18" s="75">
        <v>-7.406891290831936</v>
      </c>
      <c r="K18" s="76">
        <v>36.64034812637881</v>
      </c>
      <c r="S18" s="29"/>
      <c r="T18" s="67"/>
      <c r="U18" s="68"/>
      <c r="V18" s="33"/>
      <c r="W18" s="68"/>
      <c r="X18" s="68"/>
      <c r="Y18" s="29"/>
      <c r="AG18" t="s">
        <v>56</v>
      </c>
      <c r="AP18" s="3" t="s">
        <v>57</v>
      </c>
      <c r="AV18" t="s">
        <v>58</v>
      </c>
    </row>
    <row r="19" spans="1:52" ht="18" customHeight="1">
      <c r="A19" s="18" t="s">
        <v>52</v>
      </c>
      <c r="B19" s="25"/>
      <c r="C19" s="27" t="s">
        <v>138</v>
      </c>
      <c r="D19" s="24">
        <v>2682.755</v>
      </c>
      <c r="E19" s="24">
        <v>2233.195</v>
      </c>
      <c r="F19" s="77">
        <v>-16.757400508059803</v>
      </c>
      <c r="G19" s="81">
        <v>1.420412967613278</v>
      </c>
      <c r="H19" s="60">
        <v>1712.7983</v>
      </c>
      <c r="I19" s="60">
        <v>1512.0355</v>
      </c>
      <c r="J19" s="77">
        <v>-11.721333445975517</v>
      </c>
      <c r="K19" s="81">
        <v>0.6117867306776718</v>
      </c>
      <c r="S19" s="29"/>
      <c r="T19" s="67"/>
      <c r="U19" s="68"/>
      <c r="V19" s="33"/>
      <c r="W19" s="68"/>
      <c r="X19" s="68"/>
      <c r="Y19" s="29"/>
      <c r="AG19" s="4" t="s">
        <v>59</v>
      </c>
      <c r="AH19" s="4" t="s">
        <v>6</v>
      </c>
      <c r="AI19" s="4" t="s">
        <v>7</v>
      </c>
      <c r="AJ19" s="4" t="s">
        <v>8</v>
      </c>
      <c r="AK19" s="4" t="s">
        <v>9</v>
      </c>
      <c r="AL19" s="4" t="s">
        <v>10</v>
      </c>
      <c r="AM19" s="4" t="s">
        <v>11</v>
      </c>
      <c r="AP19" s="4" t="s">
        <v>12</v>
      </c>
      <c r="AQ19" s="5" t="s">
        <v>13</v>
      </c>
      <c r="AR19" s="5" t="s">
        <v>14</v>
      </c>
      <c r="AS19" s="4" t="s">
        <v>15</v>
      </c>
      <c r="AT19" s="4" t="s">
        <v>16</v>
      </c>
      <c r="AW19" s="4" t="s">
        <v>12</v>
      </c>
      <c r="AX19" s="4" t="s">
        <v>60</v>
      </c>
      <c r="AY19" s="4" t="s">
        <v>139</v>
      </c>
      <c r="AZ19" s="4" t="s">
        <v>140</v>
      </c>
    </row>
    <row r="20" spans="1:52" ht="18" customHeight="1">
      <c r="A20" s="18"/>
      <c r="B20" s="25"/>
      <c r="C20" s="27" t="s">
        <v>119</v>
      </c>
      <c r="D20" s="24">
        <v>1491.799</v>
      </c>
      <c r="E20" s="24">
        <v>1165.775</v>
      </c>
      <c r="F20" s="77">
        <v>-21.854418725310836</v>
      </c>
      <c r="G20" s="77">
        <v>0.7414855967881754</v>
      </c>
      <c r="H20" s="24">
        <v>1620.1209</v>
      </c>
      <c r="I20" s="24">
        <v>1256.854</v>
      </c>
      <c r="J20" s="77">
        <v>-22.422209354869736</v>
      </c>
      <c r="K20" s="77">
        <v>0.5085373984930609</v>
      </c>
      <c r="S20" s="29"/>
      <c r="T20" s="68"/>
      <c r="U20" s="68"/>
      <c r="V20" s="35"/>
      <c r="W20" s="68"/>
      <c r="X20" s="68"/>
      <c r="Y20" s="29"/>
      <c r="AF20" s="12" t="s">
        <v>19</v>
      </c>
      <c r="AG20" s="69">
        <f aca="true" t="shared" si="4" ref="AG20:AG25">AH20+AI20+AJ20+AK20+AL20+AM20</f>
        <v>7539.51</v>
      </c>
      <c r="AH20" s="69">
        <v>3660.109</v>
      </c>
      <c r="AI20" s="69">
        <v>421.892</v>
      </c>
      <c r="AJ20" s="69">
        <v>2021.321</v>
      </c>
      <c r="AK20" s="69">
        <v>1421.678</v>
      </c>
      <c r="AL20" s="69">
        <v>2.889</v>
      </c>
      <c r="AM20" s="69">
        <v>11.621</v>
      </c>
      <c r="AO20" s="13" t="s">
        <v>19</v>
      </c>
      <c r="AP20" s="69">
        <f aca="true" t="shared" si="5" ref="AP20:AP25">SUM(AQ20:AT20)</f>
        <v>554.578</v>
      </c>
      <c r="AQ20" s="69">
        <v>266.045</v>
      </c>
      <c r="AR20" s="69">
        <v>97.793</v>
      </c>
      <c r="AS20" s="69">
        <v>0.596</v>
      </c>
      <c r="AT20" s="69">
        <v>190.144</v>
      </c>
      <c r="AV20" s="13" t="s">
        <v>19</v>
      </c>
      <c r="AW20" s="65">
        <f aca="true" t="shared" si="6" ref="AW20:AW25">SUM(AX20:BA20)</f>
        <v>13813</v>
      </c>
      <c r="AX20" s="65">
        <v>2008</v>
      </c>
      <c r="AY20" s="65">
        <v>11614</v>
      </c>
      <c r="AZ20" s="65">
        <v>191</v>
      </c>
    </row>
    <row r="21" spans="1:52" ht="18" customHeight="1">
      <c r="A21" s="21"/>
      <c r="B21" s="22"/>
      <c r="C21" s="27" t="s">
        <v>120</v>
      </c>
      <c r="D21" s="24">
        <v>17538.428</v>
      </c>
      <c r="E21" s="24">
        <v>13586.382</v>
      </c>
      <c r="F21" s="77">
        <v>-22.53363870467753</v>
      </c>
      <c r="G21" s="77">
        <v>8.641553100265593</v>
      </c>
      <c r="H21" s="24">
        <v>20348.2495</v>
      </c>
      <c r="I21" s="24">
        <v>16333.1766</v>
      </c>
      <c r="J21" s="77">
        <v>-19.731785282070575</v>
      </c>
      <c r="K21" s="77">
        <v>6.608588696293872</v>
      </c>
      <c r="X21" s="29"/>
      <c r="AF21" s="12" t="s">
        <v>22</v>
      </c>
      <c r="AG21" s="69">
        <f t="shared" si="4"/>
        <v>7611.47</v>
      </c>
      <c r="AH21" s="69">
        <v>3964.453</v>
      </c>
      <c r="AI21" s="69">
        <v>328.697</v>
      </c>
      <c r="AJ21" s="69">
        <v>1958.336</v>
      </c>
      <c r="AK21" s="69">
        <v>1338.315</v>
      </c>
      <c r="AL21" s="69">
        <v>5.011</v>
      </c>
      <c r="AM21" s="69">
        <v>16.658</v>
      </c>
      <c r="AO21" s="13" t="s">
        <v>22</v>
      </c>
      <c r="AP21" s="69">
        <f t="shared" si="5"/>
        <v>542.753</v>
      </c>
      <c r="AQ21" s="69">
        <v>269.857</v>
      </c>
      <c r="AR21" s="69">
        <v>104.08</v>
      </c>
      <c r="AS21" s="69">
        <v>0.8</v>
      </c>
      <c r="AT21" s="69">
        <v>168.016</v>
      </c>
      <c r="AV21" s="13" t="s">
        <v>22</v>
      </c>
      <c r="AW21" s="65">
        <f t="shared" si="6"/>
        <v>11128</v>
      </c>
      <c r="AX21" s="65">
        <v>1791</v>
      </c>
      <c r="AY21" s="65">
        <v>9120</v>
      </c>
      <c r="AZ21" s="65">
        <v>217</v>
      </c>
    </row>
    <row r="22" spans="1:52" ht="18" customHeight="1">
      <c r="A22" s="21"/>
      <c r="B22" s="22"/>
      <c r="C22" s="59" t="s">
        <v>121</v>
      </c>
      <c r="D22" s="24">
        <v>765.394</v>
      </c>
      <c r="E22" s="24">
        <v>777.598</v>
      </c>
      <c r="F22" s="77">
        <v>1.5944729119904224</v>
      </c>
      <c r="G22" s="77">
        <v>0.49458747793638697</v>
      </c>
      <c r="H22" s="24">
        <v>1360.3719</v>
      </c>
      <c r="I22" s="24">
        <v>1667.3457</v>
      </c>
      <c r="J22" s="77">
        <v>22.565432290978677</v>
      </c>
      <c r="K22" s="77">
        <v>0.6746270009616007</v>
      </c>
      <c r="AF22" s="12" t="s">
        <v>24</v>
      </c>
      <c r="AG22" s="69">
        <f t="shared" si="4"/>
        <v>8461.639</v>
      </c>
      <c r="AH22" s="69">
        <v>4741.549</v>
      </c>
      <c r="AI22" s="69">
        <v>332.132</v>
      </c>
      <c r="AJ22" s="69">
        <v>2091.515</v>
      </c>
      <c r="AK22" s="69">
        <v>1283.231</v>
      </c>
      <c r="AL22" s="69">
        <v>3.465</v>
      </c>
      <c r="AM22" s="69">
        <v>9.747</v>
      </c>
      <c r="AO22" s="13" t="s">
        <v>24</v>
      </c>
      <c r="AP22" s="69">
        <f t="shared" si="5"/>
        <v>671.675</v>
      </c>
      <c r="AQ22" s="69">
        <v>353.256</v>
      </c>
      <c r="AR22" s="69">
        <v>129.968</v>
      </c>
      <c r="AS22" s="69">
        <v>0.684</v>
      </c>
      <c r="AT22" s="69">
        <v>187.767</v>
      </c>
      <c r="AV22" s="13" t="s">
        <v>24</v>
      </c>
      <c r="AW22" s="65">
        <f t="shared" si="6"/>
        <v>10384</v>
      </c>
      <c r="AX22" s="65">
        <v>1644</v>
      </c>
      <c r="AY22" s="66">
        <v>8386</v>
      </c>
      <c r="AZ22" s="65">
        <v>354</v>
      </c>
    </row>
    <row r="23" spans="1:52" ht="18" customHeight="1">
      <c r="A23" s="18"/>
      <c r="B23" s="25"/>
      <c r="C23" s="27" t="s">
        <v>122</v>
      </c>
      <c r="D23" s="24">
        <v>479.653</v>
      </c>
      <c r="E23" s="24">
        <v>587.455</v>
      </c>
      <c r="F23" s="77">
        <v>22.47499755031241</v>
      </c>
      <c r="G23" s="77">
        <v>0.3736479348598122</v>
      </c>
      <c r="H23" s="24">
        <v>822.5797</v>
      </c>
      <c r="I23" s="24">
        <v>1195.6848</v>
      </c>
      <c r="J23" s="77">
        <v>45.3579270191083</v>
      </c>
      <c r="K23" s="77">
        <v>0.48378764566902427</v>
      </c>
      <c r="AF23" s="12" t="s">
        <v>28</v>
      </c>
      <c r="AG23" s="69">
        <f t="shared" si="4"/>
        <v>8847.199999999999</v>
      </c>
      <c r="AH23" s="69">
        <v>5051.178</v>
      </c>
      <c r="AI23" s="69">
        <v>357.183</v>
      </c>
      <c r="AJ23" s="69">
        <v>2003.814</v>
      </c>
      <c r="AK23" s="69">
        <v>1417.851</v>
      </c>
      <c r="AL23" s="69">
        <v>4.711</v>
      </c>
      <c r="AM23" s="69">
        <v>12.463</v>
      </c>
      <c r="AO23" s="13" t="s">
        <v>28</v>
      </c>
      <c r="AP23" s="69">
        <f t="shared" si="5"/>
        <v>705.49</v>
      </c>
      <c r="AQ23" s="69">
        <v>383.271</v>
      </c>
      <c r="AR23" s="69">
        <v>131.164</v>
      </c>
      <c r="AS23" s="69">
        <v>2.315</v>
      </c>
      <c r="AT23" s="69">
        <v>188.74</v>
      </c>
      <c r="AV23" s="13" t="s">
        <v>28</v>
      </c>
      <c r="AW23" s="65">
        <f t="shared" si="6"/>
        <v>11711</v>
      </c>
      <c r="AX23" s="65">
        <v>1502</v>
      </c>
      <c r="AY23" s="65">
        <v>9960</v>
      </c>
      <c r="AZ23" s="65">
        <v>249</v>
      </c>
    </row>
    <row r="24" spans="1:52" ht="18" customHeight="1">
      <c r="A24" s="21"/>
      <c r="B24" s="22"/>
      <c r="C24" s="27" t="s">
        <v>123</v>
      </c>
      <c r="D24" s="24">
        <v>5407.009</v>
      </c>
      <c r="E24" s="24">
        <v>4596.627</v>
      </c>
      <c r="F24" s="77">
        <v>-14.987620697505761</v>
      </c>
      <c r="G24" s="77">
        <v>2.923662554358809</v>
      </c>
      <c r="H24" s="24">
        <v>6258.306</v>
      </c>
      <c r="I24" s="24">
        <v>4527.1126</v>
      </c>
      <c r="J24" s="77">
        <v>-27.662332266910568</v>
      </c>
      <c r="K24" s="77">
        <v>1.8317211579779014</v>
      </c>
      <c r="AF24" s="12" t="s">
        <v>30</v>
      </c>
      <c r="AG24" s="69">
        <f t="shared" si="4"/>
        <v>9010.346000000001</v>
      </c>
      <c r="AH24" s="69">
        <v>5009.193</v>
      </c>
      <c r="AI24" s="69">
        <v>268.307</v>
      </c>
      <c r="AJ24" s="69">
        <v>2206.706</v>
      </c>
      <c r="AK24" s="69">
        <v>1508.797</v>
      </c>
      <c r="AL24" s="69">
        <v>3.315</v>
      </c>
      <c r="AM24" s="69">
        <v>14.028</v>
      </c>
      <c r="AO24" s="13" t="s">
        <v>30</v>
      </c>
      <c r="AP24" s="69">
        <f t="shared" si="5"/>
        <v>683.097</v>
      </c>
      <c r="AQ24" s="69">
        <v>377.882</v>
      </c>
      <c r="AR24" s="69">
        <v>116.63</v>
      </c>
      <c r="AS24" s="69">
        <v>0.633</v>
      </c>
      <c r="AT24" s="69">
        <v>187.952</v>
      </c>
      <c r="AV24" s="13" t="s">
        <v>30</v>
      </c>
      <c r="AW24" s="65">
        <f t="shared" si="6"/>
        <v>13564</v>
      </c>
      <c r="AX24" s="65">
        <v>1891</v>
      </c>
      <c r="AY24" s="65">
        <v>11304</v>
      </c>
      <c r="AZ24" s="65">
        <v>369</v>
      </c>
    </row>
    <row r="25" spans="1:52" ht="18" customHeight="1">
      <c r="A25" s="56" t="s">
        <v>118</v>
      </c>
      <c r="B25" s="22"/>
      <c r="C25" s="27" t="s">
        <v>124</v>
      </c>
      <c r="D25" s="24">
        <v>12929.834</v>
      </c>
      <c r="E25" s="24">
        <v>14318.322</v>
      </c>
      <c r="F25" s="77">
        <v>10.738637479800587</v>
      </c>
      <c r="G25" s="77">
        <v>9.10710002631319</v>
      </c>
      <c r="H25" s="24">
        <v>13727.8139</v>
      </c>
      <c r="I25" s="24">
        <v>15237.9617</v>
      </c>
      <c r="J25" s="77">
        <v>11.0006430084254</v>
      </c>
      <c r="K25" s="77">
        <v>6.165452312881925</v>
      </c>
      <c r="AF25" s="12" t="s">
        <v>33</v>
      </c>
      <c r="AG25" s="69">
        <f t="shared" si="4"/>
        <v>9666.903</v>
      </c>
      <c r="AH25" s="69">
        <v>5496.568</v>
      </c>
      <c r="AI25" s="69">
        <v>444.552</v>
      </c>
      <c r="AJ25" s="69">
        <v>2053.871</v>
      </c>
      <c r="AK25" s="69">
        <v>1648.135</v>
      </c>
      <c r="AL25" s="69">
        <v>5.665</v>
      </c>
      <c r="AM25" s="69">
        <v>18.112</v>
      </c>
      <c r="AO25" s="13" t="s">
        <v>33</v>
      </c>
      <c r="AP25" s="69">
        <f t="shared" si="5"/>
        <v>791.119</v>
      </c>
      <c r="AQ25" s="69">
        <v>441.712</v>
      </c>
      <c r="AR25" s="69">
        <v>144.351</v>
      </c>
      <c r="AS25" s="69">
        <v>1.195</v>
      </c>
      <c r="AT25" s="69">
        <v>203.861</v>
      </c>
      <c r="AV25" s="13" t="s">
        <v>33</v>
      </c>
      <c r="AW25" s="65">
        <f t="shared" si="6"/>
        <v>14683</v>
      </c>
      <c r="AX25" s="65">
        <v>2150</v>
      </c>
      <c r="AY25" s="65">
        <v>12056</v>
      </c>
      <c r="AZ25" s="65">
        <v>477</v>
      </c>
    </row>
    <row r="26" spans="1:52" ht="18" customHeight="1">
      <c r="A26" s="21"/>
      <c r="B26" s="21"/>
      <c r="C26" s="57" t="s">
        <v>125</v>
      </c>
      <c r="D26" s="24">
        <v>467.097</v>
      </c>
      <c r="E26" s="24">
        <v>717.125</v>
      </c>
      <c r="F26" s="77">
        <v>53.52806804582346</v>
      </c>
      <c r="G26" s="77">
        <v>0.4561239163618367</v>
      </c>
      <c r="H26" s="24">
        <v>1053.2602</v>
      </c>
      <c r="I26" s="24">
        <v>1820.9439</v>
      </c>
      <c r="J26" s="77">
        <v>72.88642445617904</v>
      </c>
      <c r="K26" s="77">
        <v>0.7367745766077909</v>
      </c>
      <c r="AF26" s="12"/>
      <c r="AG26" s="69"/>
      <c r="AH26" s="69"/>
      <c r="AI26" s="69"/>
      <c r="AJ26" s="69"/>
      <c r="AK26" s="69"/>
      <c r="AL26" s="69"/>
      <c r="AM26" s="69"/>
      <c r="AO26" s="13"/>
      <c r="AP26" s="69"/>
      <c r="AQ26" s="69"/>
      <c r="AR26" s="69"/>
      <c r="AS26" s="69"/>
      <c r="AT26" s="69"/>
      <c r="AV26" s="13"/>
      <c r="AW26" s="65"/>
      <c r="AX26" s="65"/>
      <c r="AY26" s="65"/>
      <c r="AZ26" s="65"/>
    </row>
    <row r="27" spans="1:52" ht="18" customHeight="1">
      <c r="A27" s="21"/>
      <c r="B27" s="21"/>
      <c r="C27" s="57" t="s">
        <v>126</v>
      </c>
      <c r="D27" s="24">
        <v>2736.498</v>
      </c>
      <c r="E27" s="24">
        <v>2712.362</v>
      </c>
      <c r="F27" s="77">
        <v>-0.8820032026334417</v>
      </c>
      <c r="G27" s="77">
        <v>1.7251848395063958</v>
      </c>
      <c r="H27" s="24">
        <v>3924.1354</v>
      </c>
      <c r="I27" s="24">
        <v>4442.9453</v>
      </c>
      <c r="J27" s="77">
        <v>13.220998949220771</v>
      </c>
      <c r="K27" s="77">
        <v>1.7976661127775955</v>
      </c>
      <c r="AF27" s="12"/>
      <c r="AG27" s="69"/>
      <c r="AH27" s="69"/>
      <c r="AI27" s="69"/>
      <c r="AJ27" s="69"/>
      <c r="AK27" s="69"/>
      <c r="AL27" s="69"/>
      <c r="AM27" s="69"/>
      <c r="AO27" s="13"/>
      <c r="AP27" s="69"/>
      <c r="AQ27" s="69"/>
      <c r="AR27" s="69"/>
      <c r="AS27" s="69"/>
      <c r="AT27" s="69"/>
      <c r="AV27" s="13"/>
      <c r="AW27" s="65"/>
      <c r="AX27" s="65"/>
      <c r="AY27" s="65"/>
      <c r="AZ27" s="65"/>
    </row>
    <row r="28" spans="1:52" ht="18" customHeight="1">
      <c r="A28" s="21"/>
      <c r="B28" s="21"/>
      <c r="C28" s="57" t="s">
        <v>133</v>
      </c>
      <c r="D28" s="24">
        <v>2733.038</v>
      </c>
      <c r="E28" s="24">
        <v>2415.618</v>
      </c>
      <c r="F28" s="77">
        <v>-11.614181727440311</v>
      </c>
      <c r="G28" s="77">
        <v>1.5364422417209653</v>
      </c>
      <c r="H28" s="24">
        <v>5157.248</v>
      </c>
      <c r="I28" s="24">
        <v>4855.9045</v>
      </c>
      <c r="J28" s="77">
        <v>-5.843106633615449</v>
      </c>
      <c r="K28" s="77">
        <v>1.9647540937616836</v>
      </c>
      <c r="AF28" s="12"/>
      <c r="AG28" s="69"/>
      <c r="AH28" s="69"/>
      <c r="AI28" s="69"/>
      <c r="AJ28" s="69"/>
      <c r="AK28" s="69"/>
      <c r="AL28" s="69"/>
      <c r="AM28" s="69"/>
      <c r="AO28" s="13"/>
      <c r="AP28" s="69"/>
      <c r="AQ28" s="69"/>
      <c r="AR28" s="69"/>
      <c r="AS28" s="69"/>
      <c r="AT28" s="69"/>
      <c r="AV28" s="13"/>
      <c r="AW28" s="65"/>
      <c r="AX28" s="65"/>
      <c r="AY28" s="65"/>
      <c r="AZ28" s="65"/>
    </row>
    <row r="29" spans="1:52" ht="18" customHeight="1">
      <c r="A29" s="21"/>
      <c r="B29" s="21"/>
      <c r="C29" s="57" t="s">
        <v>127</v>
      </c>
      <c r="D29" s="24">
        <v>7304.981</v>
      </c>
      <c r="E29" s="24">
        <v>6202.786</v>
      </c>
      <c r="F29" s="77">
        <v>-15.088266485566493</v>
      </c>
      <c r="G29" s="77">
        <v>3.9452522819234748</v>
      </c>
      <c r="H29" s="24">
        <v>13862.1263</v>
      </c>
      <c r="I29" s="24">
        <v>12596.407</v>
      </c>
      <c r="J29" s="77">
        <v>-9.130773105133244</v>
      </c>
      <c r="K29" s="77">
        <v>5.0966492895274875</v>
      </c>
      <c r="AF29" s="12"/>
      <c r="AG29" s="69"/>
      <c r="AH29" s="69"/>
      <c r="AI29" s="69"/>
      <c r="AJ29" s="69"/>
      <c r="AK29" s="69"/>
      <c r="AL29" s="69"/>
      <c r="AM29" s="69"/>
      <c r="AO29" s="13"/>
      <c r="AP29" s="69"/>
      <c r="AQ29" s="69"/>
      <c r="AR29" s="69"/>
      <c r="AS29" s="69"/>
      <c r="AT29" s="69"/>
      <c r="AV29" s="13"/>
      <c r="AW29" s="65"/>
      <c r="AX29" s="65"/>
      <c r="AY29" s="65"/>
      <c r="AZ29" s="65"/>
    </row>
    <row r="30" spans="1:52" ht="18" customHeight="1">
      <c r="A30" s="21"/>
      <c r="B30" s="21"/>
      <c r="C30" s="57" t="s">
        <v>128</v>
      </c>
      <c r="D30" s="24">
        <v>5293.041</v>
      </c>
      <c r="E30" s="24">
        <v>4758.563</v>
      </c>
      <c r="F30" s="77">
        <v>-10.097749101131086</v>
      </c>
      <c r="G30" s="77">
        <v>3.0266611703880506</v>
      </c>
      <c r="H30" s="24">
        <v>9854.7815</v>
      </c>
      <c r="I30" s="24">
        <v>9121.8258</v>
      </c>
      <c r="J30" s="77">
        <v>-7.437564191555126</v>
      </c>
      <c r="K30" s="77">
        <v>3.6907942862407914</v>
      </c>
      <c r="AF30" s="12"/>
      <c r="AG30" s="69"/>
      <c r="AH30" s="69"/>
      <c r="AI30" s="69"/>
      <c r="AJ30" s="69"/>
      <c r="AK30" s="69"/>
      <c r="AL30" s="69"/>
      <c r="AM30" s="69"/>
      <c r="AO30" s="13"/>
      <c r="AP30" s="69"/>
      <c r="AQ30" s="69"/>
      <c r="AR30" s="69"/>
      <c r="AS30" s="69"/>
      <c r="AT30" s="69"/>
      <c r="AV30" s="13"/>
      <c r="AW30" s="65"/>
      <c r="AX30" s="65"/>
      <c r="AY30" s="65"/>
      <c r="AZ30" s="65"/>
    </row>
    <row r="31" spans="1:52" ht="18" customHeight="1">
      <c r="A31" s="56" t="s">
        <v>117</v>
      </c>
      <c r="B31" s="21"/>
      <c r="C31" s="57" t="s">
        <v>129</v>
      </c>
      <c r="D31" s="24">
        <v>8284.816</v>
      </c>
      <c r="E31" s="24">
        <v>5768.266</v>
      </c>
      <c r="F31" s="77">
        <v>-30.375448289980127</v>
      </c>
      <c r="G31" s="77">
        <v>3.6688779202186876</v>
      </c>
      <c r="H31" s="24">
        <v>10663.6763</v>
      </c>
      <c r="I31" s="24">
        <v>8379.9642</v>
      </c>
      <c r="J31" s="77">
        <v>-21.415804791448878</v>
      </c>
      <c r="K31" s="77">
        <v>3.390628659918323</v>
      </c>
      <c r="AF31" s="12"/>
      <c r="AG31" s="69"/>
      <c r="AH31" s="69"/>
      <c r="AI31" s="69"/>
      <c r="AJ31" s="69"/>
      <c r="AK31" s="69"/>
      <c r="AL31" s="69"/>
      <c r="AM31" s="69"/>
      <c r="AO31" s="13"/>
      <c r="AP31" s="69"/>
      <c r="AQ31" s="69"/>
      <c r="AR31" s="69"/>
      <c r="AS31" s="69"/>
      <c r="AT31" s="69"/>
      <c r="AV31" s="13"/>
      <c r="AW31" s="65"/>
      <c r="AX31" s="65"/>
      <c r="AY31" s="65"/>
      <c r="AZ31" s="65"/>
    </row>
    <row r="32" spans="1:52" ht="18" customHeight="1">
      <c r="A32" s="21"/>
      <c r="B32" s="21"/>
      <c r="C32" s="57" t="s">
        <v>130</v>
      </c>
      <c r="D32" s="24">
        <v>2295.33</v>
      </c>
      <c r="E32" s="24">
        <v>2152.758</v>
      </c>
      <c r="F32" s="77">
        <v>-6.211394440015155</v>
      </c>
      <c r="G32" s="77">
        <v>1.3692513996015685</v>
      </c>
      <c r="H32" s="24">
        <v>5080.4316</v>
      </c>
      <c r="I32" s="24">
        <v>4954.6426</v>
      </c>
      <c r="J32" s="77">
        <v>-2.4759510589612006</v>
      </c>
      <c r="K32" s="77">
        <v>2.0047046500762185</v>
      </c>
      <c r="AF32" s="12"/>
      <c r="AG32" s="69"/>
      <c r="AH32" s="69"/>
      <c r="AI32" s="69"/>
      <c r="AJ32" s="69"/>
      <c r="AK32" s="69"/>
      <c r="AL32" s="69"/>
      <c r="AM32" s="69"/>
      <c r="AO32" s="13"/>
      <c r="AP32" s="69"/>
      <c r="AQ32" s="69"/>
      <c r="AR32" s="69"/>
      <c r="AS32" s="69"/>
      <c r="AT32" s="69"/>
      <c r="AV32" s="13"/>
      <c r="AW32" s="65"/>
      <c r="AX32" s="65"/>
      <c r="AY32" s="65"/>
      <c r="AZ32" s="65"/>
    </row>
    <row r="33" spans="1:52" ht="18" customHeight="1">
      <c r="A33" s="28"/>
      <c r="B33" s="28"/>
      <c r="C33" s="58" t="s">
        <v>131</v>
      </c>
      <c r="D33" s="17">
        <v>1703.852</v>
      </c>
      <c r="E33" s="17">
        <v>1780.473</v>
      </c>
      <c r="F33" s="77">
        <v>4.4969281369508565</v>
      </c>
      <c r="G33" s="76">
        <v>1.1324613111194122</v>
      </c>
      <c r="H33" s="17">
        <v>2355.0026</v>
      </c>
      <c r="I33" s="17">
        <v>2654.0914</v>
      </c>
      <c r="J33" s="77">
        <v>12.70014733741695</v>
      </c>
      <c r="K33" s="76">
        <v>1.0738755145138623</v>
      </c>
      <c r="AF33" s="12"/>
      <c r="AG33" s="69"/>
      <c r="AH33" s="69"/>
      <c r="AI33" s="69"/>
      <c r="AJ33" s="69"/>
      <c r="AK33" s="69"/>
      <c r="AL33" s="69"/>
      <c r="AM33" s="69"/>
      <c r="AO33" s="13"/>
      <c r="AP33" s="69"/>
      <c r="AQ33" s="69"/>
      <c r="AR33" s="69"/>
      <c r="AS33" s="69"/>
      <c r="AT33" s="69"/>
      <c r="AV33" s="13"/>
      <c r="AW33" s="65"/>
      <c r="AX33" s="65"/>
      <c r="AY33" s="65"/>
      <c r="AZ33" s="65"/>
    </row>
    <row r="34" spans="1:52" ht="18" customHeight="1">
      <c r="A34" s="21"/>
      <c r="B34" s="36" t="s">
        <v>61</v>
      </c>
      <c r="C34" s="37" t="s">
        <v>62</v>
      </c>
      <c r="D34" s="17">
        <v>63942.611</v>
      </c>
      <c r="E34" s="17">
        <v>56293.896</v>
      </c>
      <c r="F34" s="81">
        <v>-11.961843409866376</v>
      </c>
      <c r="G34" s="74">
        <v>35.80546252157704</v>
      </c>
      <c r="H34" s="17">
        <v>97905.4769</v>
      </c>
      <c r="I34" s="17">
        <v>86710.6201</v>
      </c>
      <c r="J34" s="81">
        <v>-11.434351942776757</v>
      </c>
      <c r="K34" s="75">
        <v>35.084101389162235</v>
      </c>
      <c r="AF34" s="12" t="s">
        <v>35</v>
      </c>
      <c r="AG34" s="69">
        <f>AH34+AI34+AJ34+AK34+AL34+AM34</f>
        <v>9734.390999999998</v>
      </c>
      <c r="AH34" s="69">
        <v>5419.342</v>
      </c>
      <c r="AI34" s="69">
        <v>236.264</v>
      </c>
      <c r="AJ34" s="69">
        <v>2402.102</v>
      </c>
      <c r="AK34" s="69">
        <v>1654.77</v>
      </c>
      <c r="AL34" s="69">
        <v>3.578</v>
      </c>
      <c r="AM34" s="69">
        <v>18.335</v>
      </c>
      <c r="AO34" s="12" t="s">
        <v>35</v>
      </c>
      <c r="AP34" s="69">
        <f aca="true" t="shared" si="7" ref="AP34:AP39">SUM(AQ34:AT34)</f>
        <v>826.79</v>
      </c>
      <c r="AQ34" s="69">
        <v>460.65</v>
      </c>
      <c r="AR34" s="69">
        <v>128.934</v>
      </c>
      <c r="AS34" s="69">
        <v>1.608</v>
      </c>
      <c r="AT34" s="69">
        <v>235.598</v>
      </c>
      <c r="AV34" s="13" t="s">
        <v>35</v>
      </c>
      <c r="AW34" s="65">
        <f>SUM(AX34:BA34)</f>
        <v>14233</v>
      </c>
      <c r="AX34" s="65">
        <v>2157</v>
      </c>
      <c r="AY34" s="65">
        <v>11800</v>
      </c>
      <c r="AZ34" s="65">
        <v>276</v>
      </c>
    </row>
    <row r="35" spans="1:52" ht="18" customHeight="1">
      <c r="A35" s="18" t="s">
        <v>63</v>
      </c>
      <c r="B35" s="19" t="s">
        <v>54</v>
      </c>
      <c r="C35" s="31" t="s">
        <v>64</v>
      </c>
      <c r="D35" s="17">
        <v>123671.436</v>
      </c>
      <c r="E35" s="17">
        <v>100927.634</v>
      </c>
      <c r="F35" s="75">
        <v>-18.390505306334433</v>
      </c>
      <c r="G35" s="74">
        <v>64.19453747842296</v>
      </c>
      <c r="H35" s="17">
        <v>188539.4794</v>
      </c>
      <c r="I35" s="99">
        <v>160440.13100000002</v>
      </c>
      <c r="J35" s="100">
        <v>-14.903694700665426</v>
      </c>
      <c r="K35" s="101">
        <v>64.91589861083777</v>
      </c>
      <c r="AF35" s="12" t="s">
        <v>39</v>
      </c>
      <c r="AG35" s="69">
        <f>AH35+AI35+AJ35+AK35+AL35+AM35</f>
        <v>9161.902999999998</v>
      </c>
      <c r="AH35" s="69">
        <v>5399.625</v>
      </c>
      <c r="AI35" s="69">
        <v>227.699</v>
      </c>
      <c r="AJ35" s="69">
        <v>1988.418</v>
      </c>
      <c r="AK35" s="69">
        <v>1524.804</v>
      </c>
      <c r="AL35" s="69">
        <v>4.595</v>
      </c>
      <c r="AM35" s="69">
        <v>16.762</v>
      </c>
      <c r="AO35" s="12" t="s">
        <v>39</v>
      </c>
      <c r="AP35" s="69">
        <f t="shared" si="7"/>
        <v>861.614</v>
      </c>
      <c r="AQ35" s="69">
        <v>470.922</v>
      </c>
      <c r="AR35" s="69">
        <v>159.192</v>
      </c>
      <c r="AS35" s="69">
        <v>1.498</v>
      </c>
      <c r="AT35" s="69">
        <v>230.002</v>
      </c>
      <c r="AV35" s="13" t="s">
        <v>39</v>
      </c>
      <c r="AW35" s="65">
        <f>SUM(AX35:BA35)</f>
        <v>13365</v>
      </c>
      <c r="AX35" s="65">
        <v>1980</v>
      </c>
      <c r="AY35" s="66">
        <v>11099</v>
      </c>
      <c r="AZ35" s="65">
        <v>286</v>
      </c>
    </row>
    <row r="36" spans="1:52" ht="18" customHeight="1">
      <c r="A36" s="21"/>
      <c r="B36" s="22"/>
      <c r="C36" s="22" t="s">
        <v>65</v>
      </c>
      <c r="D36" s="24">
        <v>6318.326</v>
      </c>
      <c r="E36" s="24">
        <v>5442.895</v>
      </c>
      <c r="F36" s="77">
        <v>-13.855426263222242</v>
      </c>
      <c r="G36" s="78">
        <v>3.461927256400571</v>
      </c>
      <c r="H36" s="24">
        <v>10941.0687</v>
      </c>
      <c r="I36" s="102">
        <v>10805.2569</v>
      </c>
      <c r="J36" s="103">
        <v>-1.2413028719945771</v>
      </c>
      <c r="K36" s="103">
        <v>4.3719296226731155</v>
      </c>
      <c r="AF36" s="12" t="s">
        <v>41</v>
      </c>
      <c r="AG36" s="69">
        <f>AH36+AI36+AJ36+AK36+AL36+AM36</f>
        <v>9704.660999999998</v>
      </c>
      <c r="AH36" s="69">
        <v>5085.279</v>
      </c>
      <c r="AI36" s="69">
        <v>175.79</v>
      </c>
      <c r="AJ36" s="69">
        <v>2945.915</v>
      </c>
      <c r="AK36" s="69">
        <v>1476.37</v>
      </c>
      <c r="AL36" s="69">
        <v>3.577</v>
      </c>
      <c r="AM36" s="69">
        <v>17.73</v>
      </c>
      <c r="AO36" s="12" t="s">
        <v>41</v>
      </c>
      <c r="AP36" s="69">
        <f t="shared" si="7"/>
        <v>796.0110000000002</v>
      </c>
      <c r="AQ36" s="69">
        <v>428.598</v>
      </c>
      <c r="AR36" s="69">
        <v>168.043</v>
      </c>
      <c r="AS36" s="69">
        <v>0.82</v>
      </c>
      <c r="AT36" s="69">
        <v>198.55</v>
      </c>
      <c r="AV36" s="13" t="s">
        <v>41</v>
      </c>
      <c r="AW36" s="65">
        <f>SUM(AX36:BA36)</f>
        <v>13199</v>
      </c>
      <c r="AX36" s="65">
        <v>1808</v>
      </c>
      <c r="AY36" s="65">
        <v>10960</v>
      </c>
      <c r="AZ36" s="65">
        <v>431</v>
      </c>
    </row>
    <row r="37" spans="1:52" ht="18" customHeight="1">
      <c r="A37" s="18" t="s">
        <v>66</v>
      </c>
      <c r="B37" s="25"/>
      <c r="C37" s="22" t="s">
        <v>67</v>
      </c>
      <c r="D37" s="24">
        <v>46635.902</v>
      </c>
      <c r="E37" s="24">
        <v>33258.412</v>
      </c>
      <c r="F37" s="77">
        <v>-28.684960355221605</v>
      </c>
      <c r="G37" s="78">
        <v>21.153853419439436</v>
      </c>
      <c r="H37" s="24">
        <v>83648.0298</v>
      </c>
      <c r="I37" s="24">
        <v>63612.4392</v>
      </c>
      <c r="J37" s="77">
        <v>-23.952256434376892</v>
      </c>
      <c r="K37" s="77">
        <v>25.738315144452745</v>
      </c>
      <c r="AF37" s="12" t="s">
        <v>44</v>
      </c>
      <c r="AG37" s="69">
        <f>SUM(AH37:AM37)</f>
        <v>9142.95</v>
      </c>
      <c r="AH37" s="69">
        <v>4785.104</v>
      </c>
      <c r="AI37" s="69">
        <v>204.805</v>
      </c>
      <c r="AJ37" s="69">
        <v>2663.134</v>
      </c>
      <c r="AK37" s="69">
        <v>1473.627</v>
      </c>
      <c r="AL37" s="69">
        <v>2.601</v>
      </c>
      <c r="AM37" s="69">
        <v>13.679</v>
      </c>
      <c r="AO37" s="12" t="s">
        <v>44</v>
      </c>
      <c r="AP37" s="69">
        <f t="shared" si="7"/>
        <v>766.572</v>
      </c>
      <c r="AQ37" s="70">
        <v>384.736</v>
      </c>
      <c r="AR37" s="70">
        <v>177.649</v>
      </c>
      <c r="AS37" s="70">
        <v>1.53</v>
      </c>
      <c r="AT37" s="70">
        <v>202.657</v>
      </c>
      <c r="AV37" s="12" t="s">
        <v>44</v>
      </c>
      <c r="AW37" s="65">
        <f>SUM(AX37:AZ37)</f>
        <v>13813</v>
      </c>
      <c r="AX37" s="65">
        <v>1846</v>
      </c>
      <c r="AY37" s="65">
        <v>11564</v>
      </c>
      <c r="AZ37" s="65">
        <v>403</v>
      </c>
    </row>
    <row r="38" spans="1:52" ht="18" customHeight="1">
      <c r="A38" s="21"/>
      <c r="B38" s="22"/>
      <c r="C38" s="22" t="s">
        <v>68</v>
      </c>
      <c r="D38" s="24">
        <v>70187.416</v>
      </c>
      <c r="E38" s="24">
        <v>61466.753</v>
      </c>
      <c r="F38" s="77">
        <v>-12.424824130866995</v>
      </c>
      <c r="G38" s="78">
        <v>39.09563340338947</v>
      </c>
      <c r="H38" s="24">
        <v>93345.3049</v>
      </c>
      <c r="I38" s="24">
        <v>85126.0568</v>
      </c>
      <c r="J38" s="77">
        <v>-8.805207834293554</v>
      </c>
      <c r="K38" s="77">
        <v>34.44296908713704</v>
      </c>
      <c r="AF38" s="12" t="s">
        <v>46</v>
      </c>
      <c r="AG38" s="69">
        <f>SUM(AH38:AM38)</f>
        <v>8338.258999999998</v>
      </c>
      <c r="AH38" s="69">
        <v>4567.972</v>
      </c>
      <c r="AI38" s="69">
        <v>219.991</v>
      </c>
      <c r="AJ38" s="69">
        <v>2025.632</v>
      </c>
      <c r="AK38" s="69">
        <v>1513.791</v>
      </c>
      <c r="AL38" s="69">
        <v>2.089</v>
      </c>
      <c r="AM38" s="69">
        <v>8.784</v>
      </c>
      <c r="AO38" s="12" t="s">
        <v>46</v>
      </c>
      <c r="AP38" s="69">
        <f t="shared" si="7"/>
        <v>768.5550000000001</v>
      </c>
      <c r="AQ38" s="70">
        <v>361.451</v>
      </c>
      <c r="AR38" s="70">
        <v>179.937</v>
      </c>
      <c r="AS38" s="70">
        <v>0.49</v>
      </c>
      <c r="AT38" s="70">
        <v>226.677</v>
      </c>
      <c r="AV38" s="12" t="s">
        <v>46</v>
      </c>
      <c r="AW38" s="65">
        <f>SUM(AX38:AZ38)</f>
        <v>15479</v>
      </c>
      <c r="AX38" s="65">
        <v>1802</v>
      </c>
      <c r="AY38" s="65">
        <v>13448</v>
      </c>
      <c r="AZ38" s="65">
        <v>229</v>
      </c>
    </row>
    <row r="39" spans="1:52" ht="18" customHeight="1">
      <c r="A39" s="18" t="s">
        <v>42</v>
      </c>
      <c r="B39" s="25"/>
      <c r="C39" s="22" t="s">
        <v>69</v>
      </c>
      <c r="D39" s="24">
        <v>103.331</v>
      </c>
      <c r="E39" s="24">
        <v>78.111</v>
      </c>
      <c r="F39" s="77">
        <v>-24.407002738771524</v>
      </c>
      <c r="G39" s="78">
        <v>0.049682126869010884</v>
      </c>
      <c r="H39" s="24">
        <v>135.1307</v>
      </c>
      <c r="I39" s="24">
        <v>104.2423</v>
      </c>
      <c r="J39" s="77">
        <v>-22.85816620501484</v>
      </c>
      <c r="K39" s="77">
        <v>0.04217761812822587</v>
      </c>
      <c r="AF39" s="12" t="s">
        <v>49</v>
      </c>
      <c r="AG39" s="69">
        <f>SUM(AH39:AM39)</f>
        <v>8320.422999999999</v>
      </c>
      <c r="AH39" s="69">
        <v>4436.554</v>
      </c>
      <c r="AI39" s="69">
        <v>187.05</v>
      </c>
      <c r="AJ39" s="69">
        <v>2214.537</v>
      </c>
      <c r="AK39" s="69">
        <v>1464.911</v>
      </c>
      <c r="AL39" s="69">
        <v>2.295</v>
      </c>
      <c r="AM39" s="69">
        <v>15.076</v>
      </c>
      <c r="AO39" s="12" t="s">
        <v>49</v>
      </c>
      <c r="AP39" s="69">
        <f t="shared" si="7"/>
        <v>703.7650000000001</v>
      </c>
      <c r="AQ39" s="70">
        <v>342.201</v>
      </c>
      <c r="AR39" s="38">
        <v>164.103</v>
      </c>
      <c r="AS39" s="39">
        <v>1.759</v>
      </c>
      <c r="AT39" s="39">
        <v>195.702</v>
      </c>
      <c r="AV39" s="12" t="s">
        <v>49</v>
      </c>
      <c r="AW39" s="65">
        <f>SUM(AX39:AZ39)</f>
        <v>14558</v>
      </c>
      <c r="AX39" s="65">
        <v>1725</v>
      </c>
      <c r="AY39" s="66">
        <v>12634</v>
      </c>
      <c r="AZ39" s="65">
        <v>199</v>
      </c>
    </row>
    <row r="40" spans="1:52" ht="18" customHeight="1">
      <c r="A40" s="28"/>
      <c r="B40" s="16"/>
      <c r="C40" s="16" t="s">
        <v>70</v>
      </c>
      <c r="D40" s="17">
        <v>426.461</v>
      </c>
      <c r="E40" s="17">
        <v>681.463</v>
      </c>
      <c r="F40" s="76">
        <v>59.79491676847354</v>
      </c>
      <c r="G40" s="76">
        <v>0.4334412723244711</v>
      </c>
      <c r="H40" s="17">
        <v>469.9453</v>
      </c>
      <c r="I40" s="17">
        <v>792.1358</v>
      </c>
      <c r="J40" s="76">
        <v>68.55914933078381</v>
      </c>
      <c r="K40" s="76">
        <v>0.320507138446645</v>
      </c>
      <c r="AF40" s="12" t="s">
        <v>51</v>
      </c>
      <c r="AG40" s="69">
        <f aca="true" t="shared" si="8" ref="AG40:AM40">SUM(AG20:AG39)</f>
        <v>105539.65499999998</v>
      </c>
      <c r="AH40" s="69">
        <f t="shared" si="8"/>
        <v>57616.92600000001</v>
      </c>
      <c r="AI40" s="69">
        <f t="shared" si="8"/>
        <v>3404.362</v>
      </c>
      <c r="AJ40" s="69">
        <f t="shared" si="8"/>
        <v>26575.301000000007</v>
      </c>
      <c r="AK40" s="69">
        <f t="shared" si="8"/>
        <v>17726.28</v>
      </c>
      <c r="AL40" s="69">
        <f t="shared" si="8"/>
        <v>43.791</v>
      </c>
      <c r="AM40" s="69">
        <f t="shared" si="8"/>
        <v>172.99499999999998</v>
      </c>
      <c r="AO40" s="12" t="s">
        <v>51</v>
      </c>
      <c r="AP40" s="71">
        <f>SUM(AP20:AP39)</f>
        <v>8672.019</v>
      </c>
      <c r="AQ40" s="71">
        <f>SUM(AQ20:AQ39)</f>
        <v>4540.581</v>
      </c>
      <c r="AR40" s="71">
        <f>SUM(AR20:AR39)</f>
        <v>1701.844</v>
      </c>
      <c r="AS40" s="71">
        <f>SUM(AS20:AS39)</f>
        <v>13.927999999999999</v>
      </c>
      <c r="AT40" s="71">
        <f>SUM(AT20:AT39)</f>
        <v>2415.666</v>
      </c>
      <c r="AV40" s="12" t="s">
        <v>51</v>
      </c>
      <c r="AW40" s="65">
        <f>SUM(AW20:AW39)</f>
        <v>159930</v>
      </c>
      <c r="AX40" s="65">
        <f>SUM(AX20:AX39)</f>
        <v>22304</v>
      </c>
      <c r="AY40" s="65">
        <f>SUM(AY20:AY39)</f>
        <v>133945</v>
      </c>
      <c r="AZ40" s="65">
        <f>SUM(AZ20:AZ39)</f>
        <v>3681</v>
      </c>
    </row>
    <row r="41" spans="4:11" ht="13.5">
      <c r="D41" s="40"/>
      <c r="E41" s="40"/>
      <c r="F41" s="40"/>
      <c r="G41" s="40"/>
      <c r="H41" s="40"/>
      <c r="I41" s="40"/>
      <c r="J41" s="40"/>
      <c r="K41" s="40"/>
    </row>
    <row r="42" spans="4:11" ht="13.5">
      <c r="D42" s="40"/>
      <c r="E42" s="40"/>
      <c r="F42" s="40"/>
      <c r="G42" s="40"/>
      <c r="H42" s="40"/>
      <c r="I42" s="40"/>
      <c r="J42" s="40"/>
      <c r="K42" s="40"/>
    </row>
    <row r="43" spans="1:11" ht="13.5">
      <c r="A43" t="s">
        <v>71</v>
      </c>
      <c r="D43" s="40"/>
      <c r="E43" s="40"/>
      <c r="F43" s="40"/>
      <c r="G43" s="40"/>
      <c r="H43" s="40"/>
      <c r="I43" s="40"/>
      <c r="J43" s="40"/>
      <c r="K43" s="40"/>
    </row>
    <row r="44" spans="1:11" ht="18" customHeight="1">
      <c r="A44" s="6"/>
      <c r="B44" s="7"/>
      <c r="C44" s="8"/>
      <c r="D44" s="41" t="s">
        <v>72</v>
      </c>
      <c r="E44" s="41"/>
      <c r="F44" s="41"/>
      <c r="G44" s="41"/>
      <c r="H44" s="42" t="s">
        <v>73</v>
      </c>
      <c r="I44" s="41"/>
      <c r="J44" s="41"/>
      <c r="K44" s="43"/>
    </row>
    <row r="45" spans="1:11" ht="18" customHeight="1">
      <c r="A45" s="14"/>
      <c r="B45" s="15"/>
      <c r="C45" s="16"/>
      <c r="D45" s="97" t="s">
        <v>149</v>
      </c>
      <c r="E45" s="98" t="s">
        <v>150</v>
      </c>
      <c r="F45" s="44" t="s">
        <v>20</v>
      </c>
      <c r="G45" s="45" t="s">
        <v>21</v>
      </c>
      <c r="H45" s="97" t="s">
        <v>149</v>
      </c>
      <c r="I45" s="98" t="s">
        <v>150</v>
      </c>
      <c r="J45" s="44" t="s">
        <v>20</v>
      </c>
      <c r="K45" s="44" t="s">
        <v>21</v>
      </c>
    </row>
    <row r="46" spans="1:11" ht="18" customHeight="1">
      <c r="A46" s="14" t="s">
        <v>74</v>
      </c>
      <c r="B46" s="15"/>
      <c r="C46" s="16"/>
      <c r="D46" s="17">
        <v>1285246</v>
      </c>
      <c r="E46" s="17">
        <v>1035598</v>
      </c>
      <c r="F46" s="81">
        <v>-19.42414137060142</v>
      </c>
      <c r="G46" s="74">
        <v>100</v>
      </c>
      <c r="H46" s="17">
        <v>108646.936</v>
      </c>
      <c r="I46" s="17">
        <v>88360.351</v>
      </c>
      <c r="J46" s="81">
        <v>-18.672026793282058</v>
      </c>
      <c r="K46" s="75">
        <v>100</v>
      </c>
    </row>
    <row r="47" spans="1:11" ht="18" customHeight="1">
      <c r="A47" s="21" t="s">
        <v>75</v>
      </c>
      <c r="B47" s="19" t="s">
        <v>26</v>
      </c>
      <c r="C47" s="23" t="s">
        <v>76</v>
      </c>
      <c r="D47" s="24">
        <v>22377</v>
      </c>
      <c r="E47" s="24">
        <v>20274</v>
      </c>
      <c r="F47" s="81">
        <v>-9.398042633060726</v>
      </c>
      <c r="G47" s="81">
        <v>1.957709458689569</v>
      </c>
      <c r="H47" s="24">
        <v>1541.141</v>
      </c>
      <c r="I47" s="24">
        <v>1396.399</v>
      </c>
      <c r="J47" s="81">
        <v>-9.391872645007837</v>
      </c>
      <c r="K47" s="81">
        <v>1.5803456914742224</v>
      </c>
    </row>
    <row r="48" spans="1:11" ht="18" customHeight="1">
      <c r="A48" s="28" t="s">
        <v>77</v>
      </c>
      <c r="B48" s="36" t="s">
        <v>37</v>
      </c>
      <c r="C48" s="20" t="s">
        <v>78</v>
      </c>
      <c r="D48" s="17">
        <v>1262869</v>
      </c>
      <c r="E48" s="17">
        <v>1015324</v>
      </c>
      <c r="F48" s="76">
        <v>-19.60179559400065</v>
      </c>
      <c r="G48" s="76">
        <v>98.04229054131042</v>
      </c>
      <c r="H48" s="17">
        <v>107105.795</v>
      </c>
      <c r="I48" s="17">
        <v>86963.952</v>
      </c>
      <c r="J48" s="76">
        <v>-18.805558560113383</v>
      </c>
      <c r="K48" s="76">
        <v>98.41965430852578</v>
      </c>
    </row>
    <row r="49" spans="1:11" ht="18" customHeight="1">
      <c r="A49" s="21" t="s">
        <v>79</v>
      </c>
      <c r="B49" s="19" t="s">
        <v>80</v>
      </c>
      <c r="C49" s="46" t="s">
        <v>81</v>
      </c>
      <c r="D49" s="24">
        <v>355700</v>
      </c>
      <c r="E49" s="24">
        <v>311803</v>
      </c>
      <c r="F49" s="77">
        <v>-12.341017711554684</v>
      </c>
      <c r="G49" s="78">
        <v>30.108497698914054</v>
      </c>
      <c r="H49" s="24">
        <v>47408.505</v>
      </c>
      <c r="I49" s="24">
        <v>41036.73</v>
      </c>
      <c r="J49" s="77">
        <v>-13.44015171961233</v>
      </c>
      <c r="K49" s="77">
        <v>46.442470560127134</v>
      </c>
    </row>
    <row r="50" spans="1:11" ht="18" customHeight="1">
      <c r="A50" s="21" t="s">
        <v>52</v>
      </c>
      <c r="B50" s="19" t="s">
        <v>82</v>
      </c>
      <c r="C50" s="46" t="s">
        <v>81</v>
      </c>
      <c r="D50" s="24">
        <v>537943</v>
      </c>
      <c r="E50" s="24">
        <v>430867</v>
      </c>
      <c r="F50" s="77">
        <v>-19.90471109392631</v>
      </c>
      <c r="G50" s="78">
        <v>41.605623031330694</v>
      </c>
      <c r="H50" s="24">
        <v>24742.113</v>
      </c>
      <c r="I50" s="24">
        <v>19606.12</v>
      </c>
      <c r="J50" s="77">
        <v>-20.758101783788646</v>
      </c>
      <c r="K50" s="77">
        <v>22.188820866046584</v>
      </c>
    </row>
    <row r="51" spans="1:11" ht="18" customHeight="1">
      <c r="A51" s="21" t="s">
        <v>83</v>
      </c>
      <c r="B51" s="19" t="s">
        <v>84</v>
      </c>
      <c r="C51" s="61" t="s">
        <v>85</v>
      </c>
      <c r="D51" s="24">
        <v>9100</v>
      </c>
      <c r="E51" s="24">
        <v>10311</v>
      </c>
      <c r="F51" s="77">
        <v>13.307692307692307</v>
      </c>
      <c r="G51" s="78">
        <v>0.9956566157910695</v>
      </c>
      <c r="H51" s="24">
        <v>607.592</v>
      </c>
      <c r="I51" s="24">
        <v>656.096</v>
      </c>
      <c r="J51" s="77">
        <v>7.98298858444484</v>
      </c>
      <c r="K51" s="77">
        <v>0.7425230802897105</v>
      </c>
    </row>
    <row r="52" spans="1:11" ht="18" customHeight="1">
      <c r="A52" s="28" t="s">
        <v>86</v>
      </c>
      <c r="B52" s="36" t="s">
        <v>87</v>
      </c>
      <c r="C52" s="31" t="s">
        <v>88</v>
      </c>
      <c r="D52" s="17">
        <v>382503</v>
      </c>
      <c r="E52" s="17">
        <v>282617</v>
      </c>
      <c r="F52" s="77">
        <v>-26.113782114127204</v>
      </c>
      <c r="G52" s="78">
        <v>27.290222653964186</v>
      </c>
      <c r="H52" s="17">
        <v>35888.726</v>
      </c>
      <c r="I52" s="17">
        <v>27061.405</v>
      </c>
      <c r="J52" s="77">
        <v>-24.596362099897334</v>
      </c>
      <c r="K52" s="77">
        <v>30.626185493536575</v>
      </c>
    </row>
    <row r="53" spans="1:12" ht="18" customHeight="1">
      <c r="A53" s="18" t="s">
        <v>89</v>
      </c>
      <c r="B53" s="36" t="s">
        <v>37</v>
      </c>
      <c r="C53" s="31" t="s">
        <v>90</v>
      </c>
      <c r="D53" s="17">
        <v>1150403</v>
      </c>
      <c r="E53" s="17">
        <v>936124</v>
      </c>
      <c r="F53" s="75">
        <v>-18.62642917308108</v>
      </c>
      <c r="G53" s="75">
        <v>90.3945353312772</v>
      </c>
      <c r="H53" s="17">
        <v>96041.225</v>
      </c>
      <c r="I53" s="17">
        <v>79400.476</v>
      </c>
      <c r="J53" s="75">
        <v>-17.326672999016836</v>
      </c>
      <c r="K53" s="75">
        <v>89.85984675411713</v>
      </c>
      <c r="L53" s="26"/>
    </row>
    <row r="54" spans="1:12" ht="18" customHeight="1">
      <c r="A54" s="21"/>
      <c r="B54" s="19" t="s">
        <v>26</v>
      </c>
      <c r="C54" s="31" t="s">
        <v>91</v>
      </c>
      <c r="D54" s="17">
        <v>134843</v>
      </c>
      <c r="E54" s="17">
        <v>99474</v>
      </c>
      <c r="F54" s="77">
        <v>-26.229763502740226</v>
      </c>
      <c r="G54" s="75">
        <v>9.605464668722806</v>
      </c>
      <c r="H54" s="17">
        <v>12605.711</v>
      </c>
      <c r="I54" s="17">
        <v>8959.875</v>
      </c>
      <c r="J54" s="77">
        <v>-28.922097293837695</v>
      </c>
      <c r="K54" s="75">
        <v>10.140153245882875</v>
      </c>
      <c r="L54" s="26"/>
    </row>
    <row r="55" spans="1:11" ht="18" customHeight="1">
      <c r="A55" s="18" t="s">
        <v>92</v>
      </c>
      <c r="B55" s="25"/>
      <c r="C55" s="22" t="s">
        <v>93</v>
      </c>
      <c r="D55" s="24">
        <v>15323</v>
      </c>
      <c r="E55" s="24">
        <v>13513</v>
      </c>
      <c r="F55" s="81">
        <v>-11.812308294720353</v>
      </c>
      <c r="G55" s="78">
        <v>1.3048499514290295</v>
      </c>
      <c r="H55" s="24">
        <v>1066.843</v>
      </c>
      <c r="I55" s="24">
        <v>887.481</v>
      </c>
      <c r="J55" s="81">
        <v>-16.812408198769646</v>
      </c>
      <c r="K55" s="77">
        <v>1.0043882691231047</v>
      </c>
    </row>
    <row r="56" spans="1:11" ht="18" customHeight="1">
      <c r="A56" s="21"/>
      <c r="B56" s="22"/>
      <c r="C56" s="22" t="s">
        <v>94</v>
      </c>
      <c r="D56" s="24">
        <v>58793</v>
      </c>
      <c r="E56" s="24">
        <v>34402</v>
      </c>
      <c r="F56" s="77">
        <v>-41.486231354072764</v>
      </c>
      <c r="G56" s="78">
        <v>3.321945388075296</v>
      </c>
      <c r="H56" s="24">
        <v>5740.449</v>
      </c>
      <c r="I56" s="24">
        <v>3113.979</v>
      </c>
      <c r="J56" s="77">
        <v>-45.75373807867642</v>
      </c>
      <c r="K56" s="77">
        <v>3.5241813378491442</v>
      </c>
    </row>
    <row r="57" spans="1:11" ht="18" customHeight="1">
      <c r="A57" s="18" t="s">
        <v>42</v>
      </c>
      <c r="B57" s="25"/>
      <c r="C57" s="62" t="s">
        <v>132</v>
      </c>
      <c r="D57" s="24">
        <v>3426</v>
      </c>
      <c r="E57" s="24">
        <v>2582</v>
      </c>
      <c r="F57" s="77">
        <v>-24.635143023934617</v>
      </c>
      <c r="G57" s="78">
        <v>0.24932454485234617</v>
      </c>
      <c r="H57" s="24">
        <v>229.657</v>
      </c>
      <c r="I57" s="24">
        <v>229.195</v>
      </c>
      <c r="J57" s="77">
        <v>-0.2011695702721994</v>
      </c>
      <c r="K57" s="77">
        <v>0.25938670162140937</v>
      </c>
    </row>
    <row r="58" spans="1:11" ht="18" customHeight="1">
      <c r="A58" s="28"/>
      <c r="B58" s="16"/>
      <c r="C58" s="16" t="s">
        <v>95</v>
      </c>
      <c r="D58" s="17">
        <v>57301</v>
      </c>
      <c r="E58" s="17">
        <v>48977</v>
      </c>
      <c r="F58" s="76">
        <v>-14.526797089056046</v>
      </c>
      <c r="G58" s="78">
        <v>4.729344784366134</v>
      </c>
      <c r="H58" s="17">
        <v>5568.762</v>
      </c>
      <c r="I58" s="17">
        <v>4729.22</v>
      </c>
      <c r="J58" s="76">
        <v>-15.075918130456984</v>
      </c>
      <c r="K58" s="77">
        <v>5.352196937289215</v>
      </c>
    </row>
    <row r="59" spans="1:11" ht="18" customHeight="1">
      <c r="A59" s="21"/>
      <c r="B59" s="36" t="s">
        <v>61</v>
      </c>
      <c r="C59" s="31" t="s">
        <v>96</v>
      </c>
      <c r="D59" s="17">
        <v>556101</v>
      </c>
      <c r="E59" s="17">
        <v>505825</v>
      </c>
      <c r="F59" s="77">
        <v>-9.040803738889153</v>
      </c>
      <c r="G59" s="75">
        <v>48.84375983731139</v>
      </c>
      <c r="H59" s="82">
        <v>57528.873</v>
      </c>
      <c r="I59" s="82">
        <v>50942.138</v>
      </c>
      <c r="J59" s="77">
        <v>-11.44944209145207</v>
      </c>
      <c r="K59" s="75">
        <v>57.65271122564917</v>
      </c>
    </row>
    <row r="60" spans="1:11" ht="18" customHeight="1">
      <c r="A60" s="18" t="s">
        <v>63</v>
      </c>
      <c r="B60" s="19" t="s">
        <v>54</v>
      </c>
      <c r="C60" s="37" t="s">
        <v>97</v>
      </c>
      <c r="D60" s="17">
        <v>729145</v>
      </c>
      <c r="E60" s="17">
        <v>529773</v>
      </c>
      <c r="F60" s="75">
        <v>-27.34325819967222</v>
      </c>
      <c r="G60" s="78">
        <v>51.15624016268862</v>
      </c>
      <c r="H60" s="17">
        <v>51118.063</v>
      </c>
      <c r="I60" s="17">
        <v>37418.213</v>
      </c>
      <c r="J60" s="75">
        <v>-26.800409084358307</v>
      </c>
      <c r="K60" s="77">
        <v>42.347288774350844</v>
      </c>
    </row>
    <row r="61" spans="1:12" ht="18" customHeight="1">
      <c r="A61" s="21"/>
      <c r="B61" s="22"/>
      <c r="C61" s="22" t="s">
        <v>65</v>
      </c>
      <c r="D61" s="24">
        <v>34525</v>
      </c>
      <c r="E61" s="24">
        <v>17620</v>
      </c>
      <c r="F61" s="77">
        <v>-48.96451846488053</v>
      </c>
      <c r="G61" s="81">
        <v>1.7014324091008288</v>
      </c>
      <c r="H61" s="24">
        <v>2407.626</v>
      </c>
      <c r="I61" s="24">
        <v>1327.097</v>
      </c>
      <c r="J61" s="77">
        <v>-44.87943725478958</v>
      </c>
      <c r="K61" s="81">
        <v>1.5019145861020857</v>
      </c>
      <c r="L61" s="26"/>
    </row>
    <row r="62" spans="1:12" ht="18" customHeight="1">
      <c r="A62" s="18" t="s">
        <v>66</v>
      </c>
      <c r="B62" s="25"/>
      <c r="C62" s="22" t="s">
        <v>67</v>
      </c>
      <c r="D62" s="24">
        <v>467185</v>
      </c>
      <c r="E62" s="24">
        <v>309733</v>
      </c>
      <c r="F62" s="77">
        <v>-33.70228068110063</v>
      </c>
      <c r="G62" s="77">
        <v>29.908613187742734</v>
      </c>
      <c r="H62" s="24">
        <v>32652.951</v>
      </c>
      <c r="I62" s="24">
        <v>21897.932</v>
      </c>
      <c r="J62" s="77">
        <v>-32.93735687166529</v>
      </c>
      <c r="K62" s="77">
        <v>24.782531703614445</v>
      </c>
      <c r="L62" s="26"/>
    </row>
    <row r="63" spans="1:11" ht="18" customHeight="1">
      <c r="A63" s="21"/>
      <c r="B63" s="22"/>
      <c r="C63" s="22" t="s">
        <v>68</v>
      </c>
      <c r="D63" s="24">
        <v>225241</v>
      </c>
      <c r="E63" s="24">
        <v>200307</v>
      </c>
      <c r="F63" s="77">
        <v>-11.069920662756786</v>
      </c>
      <c r="G63" s="77">
        <v>19.342157864345044</v>
      </c>
      <c r="H63" s="24">
        <v>15896.133</v>
      </c>
      <c r="I63" s="24">
        <v>14043.948</v>
      </c>
      <c r="J63" s="77">
        <v>-11.651796068892978</v>
      </c>
      <c r="K63" s="77">
        <v>15.893947727754048</v>
      </c>
    </row>
    <row r="64" spans="1:11" ht="18" customHeight="1">
      <c r="A64" s="18" t="s">
        <v>42</v>
      </c>
      <c r="B64" s="25"/>
      <c r="C64" s="22" t="s">
        <v>69</v>
      </c>
      <c r="D64" s="24">
        <v>543</v>
      </c>
      <c r="E64" s="24">
        <v>362</v>
      </c>
      <c r="F64" s="77">
        <v>-33.33333333333334</v>
      </c>
      <c r="G64" s="77">
        <v>0.03495564881353575</v>
      </c>
      <c r="H64" s="24">
        <v>40.594</v>
      </c>
      <c r="I64" s="24">
        <v>29.243</v>
      </c>
      <c r="J64" s="77">
        <v>-27.962260432576244</v>
      </c>
      <c r="K64" s="77">
        <v>0.03309516052058236</v>
      </c>
    </row>
    <row r="65" spans="1:11" ht="18" customHeight="1">
      <c r="A65" s="28"/>
      <c r="B65" s="16"/>
      <c r="C65" s="16" t="s">
        <v>70</v>
      </c>
      <c r="D65" s="17">
        <v>1651</v>
      </c>
      <c r="E65" s="17">
        <v>1751</v>
      </c>
      <c r="F65" s="76">
        <v>6.056935190793467</v>
      </c>
      <c r="G65" s="76">
        <v>0.16908105268646714</v>
      </c>
      <c r="H65" s="17">
        <v>120.759</v>
      </c>
      <c r="I65" s="17">
        <v>119.993</v>
      </c>
      <c r="J65" s="76">
        <v>-0.6343212514181147</v>
      </c>
      <c r="K65" s="76">
        <v>0.135799596359684</v>
      </c>
    </row>
    <row r="66" spans="1:11" ht="18" customHeight="1">
      <c r="A66" s="29"/>
      <c r="B66" s="29"/>
      <c r="C66" s="29"/>
      <c r="D66" s="72"/>
      <c r="E66" s="47"/>
      <c r="F66" s="48"/>
      <c r="G66" s="48"/>
      <c r="H66" s="47"/>
      <c r="I66" s="47"/>
      <c r="J66" s="48"/>
      <c r="K66" s="49"/>
    </row>
    <row r="67" spans="1:11" ht="18" customHeight="1">
      <c r="A67" t="s">
        <v>98</v>
      </c>
      <c r="D67" s="40"/>
      <c r="E67" s="40"/>
      <c r="F67" s="40"/>
      <c r="G67" s="40"/>
      <c r="H67" s="40"/>
      <c r="I67" s="40"/>
      <c r="J67" s="40"/>
      <c r="K67" s="40"/>
    </row>
    <row r="68" spans="1:11" ht="18" customHeight="1">
      <c r="A68" s="6"/>
      <c r="B68" s="7"/>
      <c r="C68" s="8"/>
      <c r="D68" s="41" t="s">
        <v>72</v>
      </c>
      <c r="E68" s="41"/>
      <c r="F68" s="41"/>
      <c r="G68" s="41"/>
      <c r="H68" s="42" t="s">
        <v>73</v>
      </c>
      <c r="I68" s="41"/>
      <c r="J68" s="41"/>
      <c r="K68" s="43"/>
    </row>
    <row r="69" spans="1:11" ht="18" customHeight="1">
      <c r="A69" s="14"/>
      <c r="B69" s="15"/>
      <c r="C69" s="16"/>
      <c r="D69" s="97" t="s">
        <v>149</v>
      </c>
      <c r="E69" s="98" t="s">
        <v>150</v>
      </c>
      <c r="F69" s="44" t="s">
        <v>20</v>
      </c>
      <c r="G69" s="45" t="s">
        <v>21</v>
      </c>
      <c r="H69" s="97" t="s">
        <v>149</v>
      </c>
      <c r="I69" s="98" t="s">
        <v>150</v>
      </c>
      <c r="J69" s="44" t="s">
        <v>20</v>
      </c>
      <c r="K69" s="44" t="s">
        <v>21</v>
      </c>
    </row>
    <row r="70" spans="1:11" ht="18" customHeight="1">
      <c r="A70" s="63" t="s">
        <v>99</v>
      </c>
      <c r="B70" s="15" t="s">
        <v>100</v>
      </c>
      <c r="C70" s="16" t="s">
        <v>101</v>
      </c>
      <c r="D70" s="17">
        <v>241826</v>
      </c>
      <c r="E70" s="17">
        <v>159685</v>
      </c>
      <c r="F70" s="73">
        <v>-33.966984526064195</v>
      </c>
      <c r="G70" s="74">
        <v>56.502262779662935</v>
      </c>
      <c r="H70" s="17">
        <v>21011.178</v>
      </c>
      <c r="I70" s="17">
        <v>14139.607</v>
      </c>
      <c r="J70" s="73">
        <v>-32.704358603787</v>
      </c>
      <c r="K70" s="75">
        <v>52.25008457617039</v>
      </c>
    </row>
    <row r="71" ht="18" customHeight="1"/>
    <row r="72" ht="18" customHeight="1">
      <c r="A72" t="s">
        <v>102</v>
      </c>
    </row>
    <row r="73" spans="1:11" ht="18" customHeight="1">
      <c r="A73" s="6"/>
      <c r="B73" s="7"/>
      <c r="C73" s="7"/>
      <c r="D73" s="10" t="s">
        <v>72</v>
      </c>
      <c r="E73" s="9"/>
      <c r="F73" s="9"/>
      <c r="G73" s="9"/>
      <c r="H73" s="50" t="s">
        <v>72</v>
      </c>
      <c r="I73" s="9"/>
      <c r="J73" s="9"/>
      <c r="K73" s="11"/>
    </row>
    <row r="74" spans="1:11" ht="18" customHeight="1">
      <c r="A74" s="14"/>
      <c r="B74" s="15"/>
      <c r="C74" s="15"/>
      <c r="D74" s="97" t="s">
        <v>149</v>
      </c>
      <c r="E74" s="98" t="s">
        <v>150</v>
      </c>
      <c r="F74" s="44" t="s">
        <v>20</v>
      </c>
      <c r="G74" s="45" t="s">
        <v>21</v>
      </c>
      <c r="H74" s="53" t="s">
        <v>103</v>
      </c>
      <c r="I74" s="97" t="s">
        <v>149</v>
      </c>
      <c r="J74" s="98" t="s">
        <v>150</v>
      </c>
      <c r="K74" s="44" t="s">
        <v>20</v>
      </c>
    </row>
    <row r="75" spans="1:11" ht="18" customHeight="1">
      <c r="A75" s="14" t="s">
        <v>104</v>
      </c>
      <c r="C75" s="15"/>
      <c r="D75" s="17">
        <v>159544</v>
      </c>
      <c r="E75" s="17">
        <v>146571</v>
      </c>
      <c r="F75" s="83">
        <v>-8.131299202727774</v>
      </c>
      <c r="G75" s="84">
        <v>14.153271829416433</v>
      </c>
      <c r="H75" s="51" t="s">
        <v>115</v>
      </c>
      <c r="I75" s="24">
        <v>63725</v>
      </c>
      <c r="J75" s="85">
        <v>56719</v>
      </c>
      <c r="K75" s="86">
        <v>-10.994115339348767</v>
      </c>
    </row>
    <row r="76" spans="1:11" ht="18" customHeight="1">
      <c r="A76" s="104" t="s">
        <v>63</v>
      </c>
      <c r="B76" s="105"/>
      <c r="C76" s="4" t="s">
        <v>105</v>
      </c>
      <c r="D76" s="24">
        <v>20415</v>
      </c>
      <c r="E76" s="24">
        <v>18047</v>
      </c>
      <c r="F76" s="86">
        <v>-11.59931422973304</v>
      </c>
      <c r="G76" s="86">
        <v>12.31280403354006</v>
      </c>
      <c r="H76" s="51" t="s">
        <v>116</v>
      </c>
      <c r="I76" s="24">
        <v>87370</v>
      </c>
      <c r="J76" s="85">
        <v>80634</v>
      </c>
      <c r="K76" s="87">
        <v>-7.70974018541834</v>
      </c>
    </row>
    <row r="77" spans="1:11" ht="18" customHeight="1">
      <c r="A77" s="106" t="s">
        <v>66</v>
      </c>
      <c r="B77" s="107"/>
      <c r="C77" s="4" t="s">
        <v>106</v>
      </c>
      <c r="D77" s="24">
        <v>4320</v>
      </c>
      <c r="E77" s="24">
        <v>4583</v>
      </c>
      <c r="F77" s="87">
        <v>6.087962962962962</v>
      </c>
      <c r="G77" s="87">
        <v>3.126812261634293</v>
      </c>
      <c r="H77" s="51" t="s">
        <v>15</v>
      </c>
      <c r="I77" s="24">
        <v>413</v>
      </c>
      <c r="J77" s="85">
        <v>557</v>
      </c>
      <c r="K77" s="87">
        <v>34.86682808716708</v>
      </c>
    </row>
    <row r="78" spans="1:11" ht="18" customHeight="1">
      <c r="A78" s="108" t="s">
        <v>42</v>
      </c>
      <c r="B78" s="109"/>
      <c r="C78" s="52" t="s">
        <v>107</v>
      </c>
      <c r="D78" s="17">
        <v>134809</v>
      </c>
      <c r="E78" s="17">
        <v>123941</v>
      </c>
      <c r="F78" s="88">
        <v>-8.061776290900454</v>
      </c>
      <c r="G78" s="88">
        <v>84.56038370482565</v>
      </c>
      <c r="H78" s="53" t="s">
        <v>16</v>
      </c>
      <c r="I78" s="17">
        <v>8036</v>
      </c>
      <c r="J78" s="89">
        <v>8661</v>
      </c>
      <c r="K78" s="88">
        <v>7.777501244400199</v>
      </c>
    </row>
    <row r="79" ht="18" customHeight="1"/>
    <row r="80" ht="18" customHeight="1">
      <c r="C80" t="s">
        <v>108</v>
      </c>
    </row>
    <row r="81" spans="3:9" ht="18" customHeight="1">
      <c r="C81" s="54"/>
      <c r="D81" s="9" t="s">
        <v>109</v>
      </c>
      <c r="E81" s="9"/>
      <c r="F81" s="9"/>
      <c r="G81" s="10" t="s">
        <v>110</v>
      </c>
      <c r="H81" s="9"/>
      <c r="I81" s="11"/>
    </row>
    <row r="82" spans="3:9" ht="18" customHeight="1">
      <c r="C82" s="28"/>
      <c r="D82" s="97" t="s">
        <v>149</v>
      </c>
      <c r="E82" s="98" t="s">
        <v>150</v>
      </c>
      <c r="F82" s="44" t="s">
        <v>20</v>
      </c>
      <c r="G82" s="97" t="s">
        <v>149</v>
      </c>
      <c r="H82" s="98" t="s">
        <v>150</v>
      </c>
      <c r="I82" s="44" t="s">
        <v>20</v>
      </c>
    </row>
    <row r="83" spans="3:9" ht="18" customHeight="1">
      <c r="C83" s="18" t="s">
        <v>141</v>
      </c>
      <c r="D83" s="24">
        <v>105824</v>
      </c>
      <c r="E83" s="24">
        <v>99450</v>
      </c>
      <c r="F83" s="90">
        <v>-6.023208345932872</v>
      </c>
      <c r="G83" s="24">
        <v>9222.726</v>
      </c>
      <c r="H83" s="24">
        <v>8238.46</v>
      </c>
      <c r="I83" s="86">
        <v>-10.672180871469038</v>
      </c>
    </row>
    <row r="84" spans="3:9" ht="18" customHeight="1">
      <c r="C84" s="18" t="s">
        <v>142</v>
      </c>
      <c r="D84" s="24">
        <v>31749</v>
      </c>
      <c r="E84" s="24">
        <v>27524</v>
      </c>
      <c r="F84" s="90">
        <v>-13.307505748212549</v>
      </c>
      <c r="G84" s="91">
        <v>4161.286</v>
      </c>
      <c r="H84" s="91">
        <v>3580.521</v>
      </c>
      <c r="I84" s="87">
        <v>-13.956382714382045</v>
      </c>
    </row>
    <row r="85" spans="3:9" ht="18" customHeight="1">
      <c r="C85" s="18" t="s">
        <v>143</v>
      </c>
      <c r="D85" s="24">
        <v>51071</v>
      </c>
      <c r="E85" s="24">
        <v>53618</v>
      </c>
      <c r="F85" s="90">
        <v>4.987174717550076</v>
      </c>
      <c r="G85" s="91">
        <v>2554.556</v>
      </c>
      <c r="H85" s="91">
        <v>2668.335</v>
      </c>
      <c r="I85" s="87">
        <v>4.4539638199358365</v>
      </c>
    </row>
    <row r="86" spans="3:9" ht="18" customHeight="1">
      <c r="C86" s="18" t="s">
        <v>144</v>
      </c>
      <c r="D86" s="24">
        <v>272</v>
      </c>
      <c r="E86" s="24">
        <v>160</v>
      </c>
      <c r="F86" s="90">
        <v>-41.17647058823529</v>
      </c>
      <c r="G86" s="91">
        <v>17.202</v>
      </c>
      <c r="H86" s="91">
        <v>15.749</v>
      </c>
      <c r="I86" s="87">
        <v>-8.446692245087789</v>
      </c>
    </row>
    <row r="87" spans="3:9" ht="18" customHeight="1">
      <c r="C87" s="55" t="s">
        <v>145</v>
      </c>
      <c r="D87" s="17">
        <v>22732</v>
      </c>
      <c r="E87" s="17">
        <v>18148</v>
      </c>
      <c r="F87" s="92">
        <v>-20.165405595636116</v>
      </c>
      <c r="G87" s="82">
        <v>2489.682</v>
      </c>
      <c r="H87" s="82">
        <v>1973.855</v>
      </c>
      <c r="I87" s="88">
        <v>-20.718589763672625</v>
      </c>
    </row>
    <row r="88" ht="18" customHeight="1"/>
    <row r="89" spans="1:3" ht="18" customHeight="1">
      <c r="A89" s="4" t="s">
        <v>111</v>
      </c>
      <c r="C89" t="s">
        <v>112</v>
      </c>
    </row>
    <row r="90" spans="2:3" ht="18" customHeight="1">
      <c r="B90" s="4"/>
      <c r="C90" t="s">
        <v>113</v>
      </c>
    </row>
    <row r="91" ht="18" customHeight="1">
      <c r="C91" t="s">
        <v>114</v>
      </c>
    </row>
    <row r="92" ht="18" customHeight="1"/>
  </sheetData>
  <sheetProtection/>
  <mergeCells count="3">
    <mergeCell ref="A76:B76"/>
    <mergeCell ref="A77:B77"/>
    <mergeCell ref="A78:B78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2008-05-07T10:06:24Z</cp:lastPrinted>
  <dcterms:created xsi:type="dcterms:W3CDTF">2005-02-18T08:43:44Z</dcterms:created>
  <dcterms:modified xsi:type="dcterms:W3CDTF">2008-05-08T05:08:44Z</dcterms:modified>
  <cp:category/>
  <cp:version/>
  <cp:contentType/>
  <cp:contentStatus/>
</cp:coreProperties>
</file>